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最终数据" sheetId="1" r:id="rId1"/>
  </sheets>
  <calcPr calcId="144525"/>
</workbook>
</file>

<file path=xl/sharedStrings.xml><?xml version="1.0" encoding="utf-8"?>
<sst xmlns="http://schemas.openxmlformats.org/spreadsheetml/2006/main" count="477" uniqueCount="173">
  <si>
    <t>附表</t>
  </si>
  <si>
    <t>贵州省2019年农村义务教育阶段学校教师特设岗位计划教师指标分配表</t>
  </si>
  <si>
    <t>填报时间： 2019年5月8日</t>
  </si>
  <si>
    <t>序号</t>
  </si>
  <si>
    <t>县名</t>
  </si>
  <si>
    <t>国家级“特岗计划”指标数</t>
  </si>
  <si>
    <t>学段</t>
  </si>
  <si>
    <t>国家级“特岗计划”教师申报数</t>
  </si>
  <si>
    <t>县级“特岗计划”指标数</t>
  </si>
  <si>
    <t>国家与县计划的
比例（不得低于8:2）</t>
  </si>
  <si>
    <t>备注</t>
  </si>
  <si>
    <t>小计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</si>
  <si>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</si>
  <si>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</si>
  <si>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</si>
  <si>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</si>
  <si>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</si>
  <si>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</si>
  <si>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</si>
  <si>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</si>
  <si>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政治</t>
  </si>
  <si>
    <t>音乐</t>
  </si>
  <si>
    <t>体育</t>
  </si>
  <si>
    <t>美术</t>
  </si>
  <si>
    <t>信息技术</t>
  </si>
  <si>
    <t>科学</t>
  </si>
  <si>
    <t>心理健康</t>
  </si>
  <si>
    <t>其他</t>
  </si>
  <si>
    <t>云岩区</t>
  </si>
  <si>
    <t>初中</t>
  </si>
  <si>
    <t>原“两基”攻坚县</t>
  </si>
  <si>
    <t>小学</t>
  </si>
  <si>
    <t>观山湖区</t>
  </si>
  <si>
    <t>花溪区</t>
  </si>
  <si>
    <t>白云区</t>
  </si>
  <si>
    <t>乌当区</t>
  </si>
  <si>
    <t>清镇市</t>
  </si>
  <si>
    <t>修文县</t>
  </si>
  <si>
    <t>开阳县</t>
  </si>
  <si>
    <t>息烽县</t>
  </si>
  <si>
    <t>贵阳市</t>
  </si>
  <si>
    <t>六枝特区</t>
  </si>
  <si>
    <t>盘州市</t>
  </si>
  <si>
    <t>3:1</t>
  </si>
  <si>
    <t>水城县</t>
  </si>
  <si>
    <t>4:3</t>
  </si>
  <si>
    <t>钟山区</t>
  </si>
  <si>
    <t>4:1</t>
  </si>
  <si>
    <t>六盘水市</t>
  </si>
  <si>
    <t>汇川区</t>
  </si>
  <si>
    <t>8（含精准扶贫1）</t>
  </si>
  <si>
    <t>8：2.5</t>
  </si>
  <si>
    <t>正安县</t>
  </si>
  <si>
    <t>50（含精准扶贫8）</t>
  </si>
  <si>
    <t>8：8</t>
  </si>
  <si>
    <t>国贫县</t>
  </si>
  <si>
    <t>2（特殊教育）</t>
  </si>
  <si>
    <t>新蒲新区</t>
  </si>
  <si>
    <t>8：2</t>
  </si>
  <si>
    <t>桐梓县</t>
  </si>
  <si>
    <t>20（含精准扶贫2）</t>
  </si>
  <si>
    <t>8：2.67</t>
  </si>
  <si>
    <t>余庆县</t>
  </si>
  <si>
    <t>8(含精准扶贫1）</t>
  </si>
  <si>
    <t>8:3</t>
  </si>
  <si>
    <t>红花岗区</t>
  </si>
  <si>
    <t>9（含精准扶贫1）</t>
  </si>
  <si>
    <t>8:2</t>
  </si>
  <si>
    <t>道真县</t>
  </si>
  <si>
    <t>1（精准扶贫）</t>
  </si>
  <si>
    <t>20（含精准扶贫1）</t>
  </si>
  <si>
    <t>凤冈县</t>
  </si>
  <si>
    <t>12（含精准扶贫2）</t>
  </si>
  <si>
    <t>4（精准扶贫）</t>
  </si>
  <si>
    <t>绥阳</t>
  </si>
  <si>
    <t>赤水市</t>
  </si>
  <si>
    <t>17（含精准扶贫2）</t>
  </si>
  <si>
    <t>湄潭县</t>
  </si>
  <si>
    <t>3:2</t>
  </si>
  <si>
    <t>连片特困地区</t>
  </si>
  <si>
    <t>播州区</t>
  </si>
  <si>
    <t>20(含精准扶贫2)</t>
  </si>
  <si>
    <t>务川县</t>
  </si>
  <si>
    <t>3（精准扶贫）</t>
  </si>
  <si>
    <t>习水县</t>
  </si>
  <si>
    <t>8:2.5</t>
  </si>
  <si>
    <t>遵义市</t>
  </si>
  <si>
    <t>仁怀市</t>
  </si>
  <si>
    <t>西秀区</t>
  </si>
  <si>
    <t>平坝区</t>
  </si>
  <si>
    <t>普定县</t>
  </si>
  <si>
    <t>4（特殊教育专业）</t>
  </si>
  <si>
    <t>镇宁县</t>
  </si>
  <si>
    <t>关岭县</t>
  </si>
  <si>
    <t>紫云县</t>
  </si>
  <si>
    <t>3（特殊教育专业）</t>
  </si>
  <si>
    <t>开发区</t>
  </si>
  <si>
    <t>黄果树旅游管理区</t>
  </si>
  <si>
    <t>安顺市</t>
  </si>
  <si>
    <t>都匀市</t>
  </si>
  <si>
    <t>55:13</t>
  </si>
  <si>
    <t>福泉市</t>
  </si>
  <si>
    <t>独山县</t>
  </si>
  <si>
    <t>贵定县</t>
  </si>
  <si>
    <t>7:6</t>
  </si>
  <si>
    <t>荔波县</t>
  </si>
  <si>
    <t>龙里县</t>
  </si>
  <si>
    <t>罗甸县</t>
  </si>
  <si>
    <t>平塘县</t>
  </si>
  <si>
    <t>三都县</t>
  </si>
  <si>
    <t>瓮安县</t>
  </si>
  <si>
    <t>长顺县</t>
  </si>
  <si>
    <t>15:4</t>
  </si>
  <si>
    <t>惠水县</t>
  </si>
  <si>
    <t>黔南州</t>
  </si>
  <si>
    <t>麻江县</t>
  </si>
  <si>
    <t>黄平县</t>
  </si>
  <si>
    <t>镇远县</t>
  </si>
  <si>
    <t>岑巩县</t>
  </si>
  <si>
    <t>三穗县</t>
  </si>
  <si>
    <t>9:1</t>
  </si>
  <si>
    <t>3（兼擅长书法）</t>
  </si>
  <si>
    <t>2
（
舞蹈）</t>
  </si>
  <si>
    <t>天柱县</t>
  </si>
  <si>
    <t>锦屏县</t>
  </si>
  <si>
    <t>黎平县</t>
  </si>
  <si>
    <t>从江县</t>
  </si>
  <si>
    <t>21:3</t>
  </si>
  <si>
    <t>榕江县</t>
  </si>
  <si>
    <t>剑河县</t>
  </si>
  <si>
    <t>丹寨县</t>
  </si>
  <si>
    <t>黔东南州</t>
  </si>
  <si>
    <t>七星关区</t>
  </si>
  <si>
    <t>大方县</t>
  </si>
  <si>
    <t>3（舞蹈）</t>
  </si>
  <si>
    <t>黔西县</t>
  </si>
  <si>
    <t>3.5:2</t>
  </si>
  <si>
    <t>金沙县</t>
  </si>
  <si>
    <t>织金县</t>
  </si>
  <si>
    <t>6:2</t>
  </si>
  <si>
    <t>威宁县</t>
  </si>
  <si>
    <t>4:2</t>
  </si>
  <si>
    <t>赫章县</t>
  </si>
  <si>
    <t>1（舞蹈）</t>
  </si>
  <si>
    <t>毕节市</t>
  </si>
  <si>
    <t>碧江区</t>
  </si>
  <si>
    <t>松桃县</t>
  </si>
  <si>
    <t>玉屏县</t>
  </si>
  <si>
    <t>江口县</t>
  </si>
  <si>
    <t>石阡县</t>
  </si>
  <si>
    <t>2（舞蹈）</t>
  </si>
  <si>
    <t>印江县</t>
  </si>
  <si>
    <t>思南县</t>
  </si>
  <si>
    <t>德江县</t>
  </si>
  <si>
    <t>沿河县</t>
  </si>
  <si>
    <t>铜仁市</t>
  </si>
  <si>
    <t>兴仁市</t>
  </si>
  <si>
    <t>安龙县</t>
  </si>
  <si>
    <t>贞丰县</t>
  </si>
  <si>
    <t>8:6</t>
  </si>
  <si>
    <t>册亨县</t>
  </si>
  <si>
    <t>6:4</t>
  </si>
  <si>
    <t>普安县</t>
  </si>
  <si>
    <t>1(舞蹈)</t>
  </si>
  <si>
    <t>8：21</t>
  </si>
  <si>
    <t>晴隆县</t>
  </si>
  <si>
    <t>望谟县</t>
  </si>
  <si>
    <t>8:4.8</t>
  </si>
  <si>
    <t>义龙试验区</t>
  </si>
  <si>
    <t>黔西南州</t>
  </si>
  <si>
    <t>贵安新区</t>
  </si>
  <si>
    <t>贵州省（7809）</t>
  </si>
  <si>
    <t>总计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</si>
</sst>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黑体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14"/>
      <color theme="1"/>
      <name val="宋体"/>
      <charset val="134"/>
      <scheme val="major"/>
    </font>
    <font>
      <sz val="14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22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7" fillId="19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15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13" borderId="14" applyNumberFormat="0" applyAlignment="0" applyProtection="0">
      <alignment vertical="center"/>
    </xf>
    <xf numFmtId="0" fontId="30" fillId="13" borderId="18" applyNumberFormat="0" applyAlignment="0" applyProtection="0">
      <alignment vertical="center"/>
    </xf>
    <xf numFmtId="0" fontId="13" fillId="7" borderId="12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75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/>
    <xf numFmtId="0" fontId="4" fillId="2" borderId="0" xfId="0" applyFont="1" applyFill="1" applyAlignment="1"/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4" fillId="2" borderId="2" xfId="49" applyFont="1" applyFill="1" applyBorder="1" applyAlignment="1">
      <alignment horizontal="center" vertical="center"/>
    </xf>
    <xf numFmtId="0" fontId="4" fillId="2" borderId="2" xfId="5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shrinkToFit="1"/>
    </xf>
    <xf numFmtId="0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49" fontId="4" fillId="2" borderId="9" xfId="0" applyNumberFormat="1" applyFont="1" applyFill="1" applyBorder="1" applyAlignment="1">
      <alignment horizontal="center" vertical="center" wrapText="1" shrinkToFit="1"/>
    </xf>
    <xf numFmtId="0" fontId="4" fillId="2" borderId="4" xfId="0" applyFont="1" applyFill="1" applyBorder="1" applyAlignment="1">
      <alignment horizontal="center" vertical="center" wrapText="1" shrinkToFi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3" xfId="49" applyFont="1" applyFill="1" applyBorder="1" applyAlignment="1">
      <alignment horizontal="center" vertical="center"/>
    </xf>
    <xf numFmtId="0" fontId="4" fillId="2" borderId="4" xfId="49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20" fontId="4" fillId="2" borderId="3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left" vertical="center"/>
    </xf>
    <xf numFmtId="0" fontId="4" fillId="2" borderId="3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4" xfId="50"/>
  </cellStyles>
  <dxfs count="1"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96"/>
  <sheetViews>
    <sheetView tabSelected="1" zoomScale="80" zoomScaleNormal="80" topLeftCell="A127" workbookViewId="0">
      <selection activeCell="AD193" sqref="AD193"/>
    </sheetView>
  </sheetViews>
  <sheetFormatPr defaultColWidth="9" defaultRowHeight="13.5"/>
  <cols>
    <col min="1" max="1" width="5.625" style="1" customWidth="1"/>
    <col min="2" max="2" width="25.25" style="1" customWidth="1"/>
    <col min="3" max="3" width="35.25" style="1" customWidth="1"/>
    <col min="4" max="4" width="6.625" style="1" hidden="1" customWidth="1"/>
    <col min="5" max="5" width="8.25" style="1" hidden="1" customWidth="1"/>
    <col min="6" max="6" width="7.625" style="1" hidden="1" customWidth="1"/>
    <col min="7" max="20" width="6.625" style="1" hidden="1" customWidth="1"/>
    <col min="21" max="21" width="22.125" style="1" hidden="1" customWidth="1"/>
    <col min="22" max="22" width="37.375" style="1" customWidth="1"/>
    <col min="23" max="23" width="8.375" style="1" hidden="1" customWidth="1"/>
    <col min="24" max="24" width="0.375" style="2" hidden="1" customWidth="1"/>
    <col min="25" max="16384" width="9" style="1"/>
  </cols>
  <sheetData>
    <row r="1" ht="20.25" spans="1:2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27" customHeight="1" spans="1:2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28"/>
      <c r="X2" s="28"/>
    </row>
    <row r="3" ht="14" customHeight="1" spans="1:24">
      <c r="A3" s="6"/>
      <c r="B3" s="6"/>
      <c r="C3" s="7"/>
      <c r="D3" s="7"/>
      <c r="E3" s="7"/>
      <c r="F3" s="7" t="s">
        <v>2</v>
      </c>
      <c r="G3" s="8"/>
      <c r="H3" s="9"/>
      <c r="I3" s="9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</row>
    <row r="4" ht="15" customHeight="1" spans="1:24">
      <c r="A4" s="10" t="s">
        <v>3</v>
      </c>
      <c r="B4" s="11" t="s">
        <v>4</v>
      </c>
      <c r="C4" s="10" t="s">
        <v>5</v>
      </c>
      <c r="D4" s="11" t="s">
        <v>6</v>
      </c>
      <c r="E4" s="11" t="s">
        <v>7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29" t="s">
        <v>8</v>
      </c>
      <c r="W4" s="10" t="s">
        <v>9</v>
      </c>
      <c r="X4" s="30" t="s">
        <v>10</v>
      </c>
    </row>
    <row r="5" ht="15" customHeight="1" spans="1:24">
      <c r="A5" s="10"/>
      <c r="B5" s="11"/>
      <c r="C5" s="10"/>
      <c r="D5" s="11"/>
      <c r="E5" s="11" t="s">
        <v>11</v>
      </c>
      <c r="F5" s="12" t="s">
        <v>12</v>
      </c>
      <c r="G5" s="12" t="s">
        <v>13</v>
      </c>
      <c r="H5" s="12" t="s">
        <v>14</v>
      </c>
      <c r="I5" s="12" t="s">
        <v>15</v>
      </c>
      <c r="J5" s="12" t="s">
        <v>16</v>
      </c>
      <c r="K5" s="12" t="s">
        <v>17</v>
      </c>
      <c r="L5" s="12" t="s">
        <v>18</v>
      </c>
      <c r="M5" s="12" t="s">
        <v>19</v>
      </c>
      <c r="N5" s="12" t="s">
        <v>20</v>
      </c>
      <c r="O5" s="12" t="s">
        <v>21</v>
      </c>
      <c r="P5" s="12" t="s">
        <v>22</v>
      </c>
      <c r="Q5" s="12" t="s">
        <v>23</v>
      </c>
      <c r="R5" s="12" t="s">
        <v>24</v>
      </c>
      <c r="S5" s="12" t="s">
        <v>25</v>
      </c>
      <c r="T5" s="12" t="s">
        <v>26</v>
      </c>
      <c r="U5" s="12" t="s">
        <v>27</v>
      </c>
      <c r="V5" s="31"/>
      <c r="W5" s="10"/>
      <c r="X5" s="30"/>
    </row>
    <row r="6" ht="15" customHeight="1" spans="1:24">
      <c r="A6" s="13">
        <v>1</v>
      </c>
      <c r="B6" s="14" t="s">
        <v>28</v>
      </c>
      <c r="C6" s="13">
        <f>SUM(E6:E7)</f>
        <v>21</v>
      </c>
      <c r="D6" s="14" t="s">
        <v>29</v>
      </c>
      <c r="E6" s="15">
        <f>SUM(F6:U6)</f>
        <v>6</v>
      </c>
      <c r="F6" s="15"/>
      <c r="G6" s="15">
        <v>2</v>
      </c>
      <c r="H6" s="15">
        <v>1</v>
      </c>
      <c r="I6" s="15"/>
      <c r="J6" s="15"/>
      <c r="K6" s="15"/>
      <c r="L6" s="15"/>
      <c r="M6" s="15"/>
      <c r="N6" s="15"/>
      <c r="O6" s="15"/>
      <c r="P6" s="15">
        <v>3</v>
      </c>
      <c r="Q6" s="15"/>
      <c r="R6" s="15"/>
      <c r="S6" s="15"/>
      <c r="T6" s="15"/>
      <c r="U6" s="15"/>
      <c r="V6" s="13"/>
      <c r="W6" s="13"/>
      <c r="X6" s="13" t="s">
        <v>30</v>
      </c>
    </row>
    <row r="7" ht="15" customHeight="1" spans="1:24">
      <c r="A7" s="13"/>
      <c r="B7" s="14"/>
      <c r="C7" s="13"/>
      <c r="D7" s="14" t="s">
        <v>31</v>
      </c>
      <c r="E7" s="15">
        <f t="shared" ref="E7:E23" si="0">SUM(F7:U7)</f>
        <v>15</v>
      </c>
      <c r="F7" s="15">
        <v>7</v>
      </c>
      <c r="G7" s="15">
        <v>3</v>
      </c>
      <c r="H7" s="15">
        <v>3</v>
      </c>
      <c r="I7" s="15"/>
      <c r="J7" s="15"/>
      <c r="K7" s="15"/>
      <c r="L7" s="15"/>
      <c r="M7" s="15"/>
      <c r="N7" s="15"/>
      <c r="O7" s="15"/>
      <c r="P7" s="15">
        <v>2</v>
      </c>
      <c r="Q7" s="15"/>
      <c r="R7" s="15"/>
      <c r="S7" s="15"/>
      <c r="T7" s="15"/>
      <c r="U7" s="15"/>
      <c r="V7" s="13"/>
      <c r="W7" s="13"/>
      <c r="X7" s="13"/>
    </row>
    <row r="8" ht="15" customHeight="1" spans="1:24">
      <c r="A8" s="13">
        <v>2</v>
      </c>
      <c r="B8" s="14" t="s">
        <v>32</v>
      </c>
      <c r="C8" s="13">
        <f t="shared" ref="C8" si="1">SUM(E8:E9)</f>
        <v>10</v>
      </c>
      <c r="D8" s="14" t="s">
        <v>29</v>
      </c>
      <c r="E8" s="15">
        <f t="shared" si="0"/>
        <v>0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 t="s">
        <v>30</v>
      </c>
    </row>
    <row r="9" ht="15" customHeight="1" spans="1:24">
      <c r="A9" s="13"/>
      <c r="B9" s="14"/>
      <c r="C9" s="13"/>
      <c r="D9" s="14" t="s">
        <v>31</v>
      </c>
      <c r="E9" s="15">
        <f t="shared" si="0"/>
        <v>10</v>
      </c>
      <c r="F9" s="15">
        <v>5</v>
      </c>
      <c r="G9" s="15">
        <v>4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>
        <v>1</v>
      </c>
      <c r="T9" s="15"/>
      <c r="U9" s="15"/>
      <c r="V9" s="13"/>
      <c r="W9" s="13"/>
      <c r="X9" s="13"/>
    </row>
    <row r="10" ht="15" customHeight="1" spans="1:24">
      <c r="A10" s="13">
        <v>3</v>
      </c>
      <c r="B10" s="14" t="s">
        <v>33</v>
      </c>
      <c r="C10" s="13">
        <f t="shared" ref="C10" si="2">SUM(E10:E11)</f>
        <v>19</v>
      </c>
      <c r="D10" s="14" t="s">
        <v>29</v>
      </c>
      <c r="E10" s="15">
        <f t="shared" si="0"/>
        <v>2</v>
      </c>
      <c r="F10" s="16"/>
      <c r="G10" s="16"/>
      <c r="H10" s="16"/>
      <c r="I10" s="16"/>
      <c r="J10" s="16">
        <v>1</v>
      </c>
      <c r="K10" s="15">
        <v>1</v>
      </c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3"/>
      <c r="W10" s="13"/>
      <c r="X10" s="13" t="s">
        <v>30</v>
      </c>
    </row>
    <row r="11" ht="15" customHeight="1" spans="1:24">
      <c r="A11" s="13"/>
      <c r="B11" s="14"/>
      <c r="C11" s="13"/>
      <c r="D11" s="14" t="s">
        <v>31</v>
      </c>
      <c r="E11" s="15">
        <f t="shared" si="0"/>
        <v>17</v>
      </c>
      <c r="F11" s="16">
        <v>4</v>
      </c>
      <c r="G11" s="16">
        <v>4</v>
      </c>
      <c r="H11" s="16"/>
      <c r="I11" s="15"/>
      <c r="J11" s="15"/>
      <c r="K11" s="15"/>
      <c r="L11" s="16"/>
      <c r="M11" s="16"/>
      <c r="N11" s="16">
        <v>3</v>
      </c>
      <c r="O11" s="16">
        <v>1</v>
      </c>
      <c r="P11" s="16">
        <v>1</v>
      </c>
      <c r="Q11" s="16">
        <v>4</v>
      </c>
      <c r="R11" s="16"/>
      <c r="S11" s="16"/>
      <c r="T11" s="16"/>
      <c r="U11" s="16"/>
      <c r="V11" s="13"/>
      <c r="W11" s="13"/>
      <c r="X11" s="13"/>
    </row>
    <row r="12" ht="15" customHeight="1" spans="1:24">
      <c r="A12" s="13">
        <v>4</v>
      </c>
      <c r="B12" s="17" t="s">
        <v>34</v>
      </c>
      <c r="C12" s="13">
        <f t="shared" ref="C12" si="3">SUM(E12:E13)</f>
        <v>18</v>
      </c>
      <c r="D12" s="14" t="s">
        <v>29</v>
      </c>
      <c r="E12" s="15">
        <f t="shared" si="0"/>
        <v>0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 t="s">
        <v>30</v>
      </c>
    </row>
    <row r="13" ht="15" customHeight="1" spans="1:24">
      <c r="A13" s="13"/>
      <c r="B13" s="18"/>
      <c r="C13" s="13"/>
      <c r="D13" s="14" t="s">
        <v>31</v>
      </c>
      <c r="E13" s="15">
        <f t="shared" si="0"/>
        <v>18</v>
      </c>
      <c r="F13" s="16">
        <v>8</v>
      </c>
      <c r="G13" s="16">
        <v>6</v>
      </c>
      <c r="H13" s="16">
        <v>2</v>
      </c>
      <c r="I13" s="15"/>
      <c r="J13" s="15"/>
      <c r="K13" s="15"/>
      <c r="L13" s="15"/>
      <c r="M13" s="15"/>
      <c r="N13" s="15"/>
      <c r="O13" s="15"/>
      <c r="P13" s="15">
        <v>2</v>
      </c>
      <c r="Q13" s="15"/>
      <c r="R13" s="15"/>
      <c r="S13" s="15"/>
      <c r="T13" s="15"/>
      <c r="U13" s="15"/>
      <c r="V13" s="13"/>
      <c r="W13" s="13"/>
      <c r="X13" s="13"/>
    </row>
    <row r="14" ht="15" customHeight="1" spans="1:24">
      <c r="A14" s="13">
        <v>5</v>
      </c>
      <c r="B14" s="14" t="s">
        <v>35</v>
      </c>
      <c r="C14" s="13">
        <f t="shared" ref="C14" si="4">SUM(E14:E15)</f>
        <v>40</v>
      </c>
      <c r="D14" s="14" t="s">
        <v>29</v>
      </c>
      <c r="E14" s="15">
        <f t="shared" si="0"/>
        <v>3</v>
      </c>
      <c r="F14" s="13"/>
      <c r="G14" s="13">
        <v>1</v>
      </c>
      <c r="H14" s="13">
        <v>2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5"/>
      <c r="T14" s="15"/>
      <c r="U14" s="15"/>
      <c r="V14" s="13"/>
      <c r="W14" s="13"/>
      <c r="X14" s="13" t="s">
        <v>30</v>
      </c>
    </row>
    <row r="15" ht="15" customHeight="1" spans="1:24">
      <c r="A15" s="13"/>
      <c r="B15" s="14"/>
      <c r="C15" s="13"/>
      <c r="D15" s="14" t="s">
        <v>31</v>
      </c>
      <c r="E15" s="15">
        <f t="shared" si="0"/>
        <v>37</v>
      </c>
      <c r="F15" s="13">
        <v>11</v>
      </c>
      <c r="G15" s="13">
        <v>13</v>
      </c>
      <c r="H15" s="13">
        <v>6</v>
      </c>
      <c r="I15" s="13"/>
      <c r="J15" s="13"/>
      <c r="K15" s="13"/>
      <c r="L15" s="13"/>
      <c r="M15" s="13"/>
      <c r="N15" s="13"/>
      <c r="O15" s="13"/>
      <c r="P15" s="13">
        <v>1</v>
      </c>
      <c r="Q15" s="13">
        <v>3</v>
      </c>
      <c r="R15" s="13">
        <v>3</v>
      </c>
      <c r="S15" s="16"/>
      <c r="T15" s="16"/>
      <c r="U15" s="15"/>
      <c r="V15" s="13"/>
      <c r="W15" s="13"/>
      <c r="X15" s="13"/>
    </row>
    <row r="16" ht="15" customHeight="1" spans="1:24">
      <c r="A16" s="13">
        <v>6</v>
      </c>
      <c r="B16" s="14" t="s">
        <v>36</v>
      </c>
      <c r="C16" s="13">
        <f t="shared" ref="C16" si="5">SUM(E16:E17)</f>
        <v>20</v>
      </c>
      <c r="D16" s="14" t="s">
        <v>29</v>
      </c>
      <c r="E16" s="15">
        <f t="shared" si="0"/>
        <v>0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 t="s">
        <v>30</v>
      </c>
    </row>
    <row r="17" ht="15" customHeight="1" spans="1:24">
      <c r="A17" s="13"/>
      <c r="B17" s="14"/>
      <c r="C17" s="13"/>
      <c r="D17" s="14" t="s">
        <v>31</v>
      </c>
      <c r="E17" s="15">
        <f t="shared" si="0"/>
        <v>20</v>
      </c>
      <c r="F17" s="15"/>
      <c r="G17" s="15">
        <v>20</v>
      </c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3"/>
      <c r="W17" s="13"/>
      <c r="X17" s="13"/>
    </row>
    <row r="18" ht="15" customHeight="1" spans="1:24">
      <c r="A18" s="13">
        <v>7</v>
      </c>
      <c r="B18" s="14" t="s">
        <v>37</v>
      </c>
      <c r="C18" s="13">
        <f t="shared" ref="C18" si="6">SUM(E18:E19)</f>
        <v>28</v>
      </c>
      <c r="D18" s="14" t="s">
        <v>29</v>
      </c>
      <c r="E18" s="15">
        <f t="shared" si="0"/>
        <v>0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 t="s">
        <v>30</v>
      </c>
    </row>
    <row r="19" ht="15" customHeight="1" spans="1:24">
      <c r="A19" s="13"/>
      <c r="B19" s="14"/>
      <c r="C19" s="13"/>
      <c r="D19" s="14" t="s">
        <v>31</v>
      </c>
      <c r="E19" s="15">
        <f t="shared" si="0"/>
        <v>28</v>
      </c>
      <c r="F19" s="15">
        <v>8</v>
      </c>
      <c r="G19" s="15">
        <v>5</v>
      </c>
      <c r="H19" s="15">
        <v>5</v>
      </c>
      <c r="I19" s="15"/>
      <c r="J19" s="15"/>
      <c r="K19" s="15"/>
      <c r="L19" s="15"/>
      <c r="M19" s="15"/>
      <c r="N19" s="15"/>
      <c r="O19" s="15">
        <v>3</v>
      </c>
      <c r="P19" s="15">
        <v>3</v>
      </c>
      <c r="Q19" s="15">
        <v>2</v>
      </c>
      <c r="R19" s="15">
        <v>1</v>
      </c>
      <c r="S19" s="15">
        <v>1</v>
      </c>
      <c r="T19" s="15"/>
      <c r="U19" s="15"/>
      <c r="V19" s="13"/>
      <c r="W19" s="13"/>
      <c r="X19" s="13"/>
    </row>
    <row r="20" ht="15" customHeight="1" spans="1:24">
      <c r="A20" s="13">
        <v>8</v>
      </c>
      <c r="B20" s="14" t="s">
        <v>38</v>
      </c>
      <c r="C20" s="13">
        <f t="shared" ref="C20" si="7">SUM(E20:E21)</f>
        <v>40</v>
      </c>
      <c r="D20" s="14" t="s">
        <v>29</v>
      </c>
      <c r="E20" s="15">
        <f t="shared" si="0"/>
        <v>5</v>
      </c>
      <c r="F20" s="15"/>
      <c r="G20" s="15"/>
      <c r="H20" s="15"/>
      <c r="I20" s="15"/>
      <c r="J20" s="15"/>
      <c r="K20" s="15"/>
      <c r="L20" s="15"/>
      <c r="M20" s="15"/>
      <c r="N20" s="15"/>
      <c r="O20" s="15">
        <v>2</v>
      </c>
      <c r="P20" s="15">
        <v>1</v>
      </c>
      <c r="Q20" s="15">
        <v>2</v>
      </c>
      <c r="R20" s="15"/>
      <c r="S20" s="15"/>
      <c r="T20" s="15"/>
      <c r="U20" s="15"/>
      <c r="V20" s="13"/>
      <c r="W20" s="13"/>
      <c r="X20" s="13" t="s">
        <v>30</v>
      </c>
    </row>
    <row r="21" ht="15" customHeight="1" spans="1:24">
      <c r="A21" s="13"/>
      <c r="B21" s="14"/>
      <c r="C21" s="13"/>
      <c r="D21" s="14" t="s">
        <v>31</v>
      </c>
      <c r="E21" s="15">
        <f t="shared" si="0"/>
        <v>35</v>
      </c>
      <c r="F21" s="15">
        <v>7</v>
      </c>
      <c r="G21" s="15">
        <v>4</v>
      </c>
      <c r="H21" s="15"/>
      <c r="I21" s="15"/>
      <c r="J21" s="15"/>
      <c r="K21" s="15"/>
      <c r="L21" s="15"/>
      <c r="M21" s="15"/>
      <c r="N21" s="15"/>
      <c r="O21" s="15">
        <v>5</v>
      </c>
      <c r="P21" s="15">
        <v>5</v>
      </c>
      <c r="Q21" s="15">
        <v>3</v>
      </c>
      <c r="R21" s="15">
        <v>2</v>
      </c>
      <c r="S21" s="15">
        <v>4</v>
      </c>
      <c r="T21" s="15">
        <v>5</v>
      </c>
      <c r="U21" s="15"/>
      <c r="V21" s="13"/>
      <c r="W21" s="13"/>
      <c r="X21" s="13"/>
    </row>
    <row r="22" ht="15" customHeight="1" spans="1:24">
      <c r="A22" s="13">
        <v>9</v>
      </c>
      <c r="B22" s="14" t="s">
        <v>39</v>
      </c>
      <c r="C22" s="13">
        <f t="shared" ref="C22" si="8">SUM(E22:E23)</f>
        <v>8</v>
      </c>
      <c r="D22" s="14" t="s">
        <v>29</v>
      </c>
      <c r="E22" s="15">
        <f t="shared" si="0"/>
        <v>6</v>
      </c>
      <c r="F22" s="15"/>
      <c r="G22" s="15"/>
      <c r="H22" s="15"/>
      <c r="I22" s="15"/>
      <c r="J22" s="15"/>
      <c r="K22" s="15">
        <v>2</v>
      </c>
      <c r="L22" s="15"/>
      <c r="M22" s="15">
        <v>2</v>
      </c>
      <c r="N22" s="15">
        <v>2</v>
      </c>
      <c r="O22" s="15"/>
      <c r="P22" s="15"/>
      <c r="Q22" s="15"/>
      <c r="R22" s="15"/>
      <c r="S22" s="15"/>
      <c r="T22" s="15"/>
      <c r="U22" s="15"/>
      <c r="V22" s="13"/>
      <c r="W22" s="13"/>
      <c r="X22" s="13" t="s">
        <v>30</v>
      </c>
    </row>
    <row r="23" ht="15" customHeight="1" spans="1:24">
      <c r="A23" s="13"/>
      <c r="B23" s="14"/>
      <c r="C23" s="13"/>
      <c r="D23" s="14" t="s">
        <v>31</v>
      </c>
      <c r="E23" s="15">
        <f t="shared" si="0"/>
        <v>2</v>
      </c>
      <c r="F23" s="15"/>
      <c r="G23" s="15"/>
      <c r="H23" s="15">
        <v>2</v>
      </c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3"/>
      <c r="W23" s="13"/>
      <c r="X23" s="13"/>
    </row>
    <row r="24" ht="15" customHeight="1" spans="1:24">
      <c r="A24" s="19" t="s">
        <v>40</v>
      </c>
      <c r="B24" s="20"/>
      <c r="C24" s="21">
        <f t="shared" ref="C24" si="9">SUM(E24:E25)</f>
        <v>204</v>
      </c>
      <c r="D24" s="22" t="s">
        <v>29</v>
      </c>
      <c r="E24" s="21">
        <f>SUM(E6,E8,E10,E12,E14,E16,E18,E20,E22)</f>
        <v>22</v>
      </c>
      <c r="F24" s="21">
        <f t="shared" ref="F24:U24" si="10">SUM(F6,F8,F10,F12,F14,F16,F18,F20,F22)</f>
        <v>0</v>
      </c>
      <c r="G24" s="21">
        <f t="shared" si="10"/>
        <v>3</v>
      </c>
      <c r="H24" s="21">
        <f t="shared" si="10"/>
        <v>3</v>
      </c>
      <c r="I24" s="21">
        <f t="shared" si="10"/>
        <v>0</v>
      </c>
      <c r="J24" s="21">
        <f t="shared" si="10"/>
        <v>1</v>
      </c>
      <c r="K24" s="21">
        <f t="shared" si="10"/>
        <v>3</v>
      </c>
      <c r="L24" s="21">
        <f t="shared" si="10"/>
        <v>0</v>
      </c>
      <c r="M24" s="21">
        <f t="shared" si="10"/>
        <v>2</v>
      </c>
      <c r="N24" s="21">
        <f t="shared" si="10"/>
        <v>2</v>
      </c>
      <c r="O24" s="21">
        <f t="shared" si="10"/>
        <v>2</v>
      </c>
      <c r="P24" s="21">
        <f t="shared" si="10"/>
        <v>4</v>
      </c>
      <c r="Q24" s="21">
        <f t="shared" si="10"/>
        <v>2</v>
      </c>
      <c r="R24" s="21">
        <f t="shared" si="10"/>
        <v>0</v>
      </c>
      <c r="S24" s="21">
        <f t="shared" si="10"/>
        <v>0</v>
      </c>
      <c r="T24" s="21">
        <f t="shared" si="10"/>
        <v>0</v>
      </c>
      <c r="U24" s="21">
        <f t="shared" si="10"/>
        <v>0</v>
      </c>
      <c r="V24" s="21">
        <f>SUM(V6:V23)</f>
        <v>0</v>
      </c>
      <c r="W24" s="32"/>
      <c r="X24" s="13"/>
    </row>
    <row r="25" ht="15" customHeight="1" spans="1:24">
      <c r="A25" s="23"/>
      <c r="B25" s="24"/>
      <c r="C25" s="21"/>
      <c r="D25" s="22" t="s">
        <v>31</v>
      </c>
      <c r="E25" s="21">
        <f>SUM(E7,E9,E11,E13,E15,E17,E19,E21,E23)</f>
        <v>182</v>
      </c>
      <c r="F25" s="21">
        <f t="shared" ref="F25:U25" si="11">SUM(F7,F9,F11,F13,F15,F17,F19,F21,F23)</f>
        <v>50</v>
      </c>
      <c r="G25" s="21">
        <f t="shared" si="11"/>
        <v>59</v>
      </c>
      <c r="H25" s="21">
        <f t="shared" si="11"/>
        <v>18</v>
      </c>
      <c r="I25" s="21">
        <f t="shared" si="11"/>
        <v>0</v>
      </c>
      <c r="J25" s="21">
        <f t="shared" si="11"/>
        <v>0</v>
      </c>
      <c r="K25" s="21">
        <f t="shared" si="11"/>
        <v>0</v>
      </c>
      <c r="L25" s="21">
        <f t="shared" si="11"/>
        <v>0</v>
      </c>
      <c r="M25" s="21">
        <f t="shared" si="11"/>
        <v>0</v>
      </c>
      <c r="N25" s="21">
        <f t="shared" si="11"/>
        <v>3</v>
      </c>
      <c r="O25" s="21">
        <f t="shared" si="11"/>
        <v>9</v>
      </c>
      <c r="P25" s="21">
        <f t="shared" si="11"/>
        <v>14</v>
      </c>
      <c r="Q25" s="21">
        <f t="shared" si="11"/>
        <v>12</v>
      </c>
      <c r="R25" s="21">
        <f t="shared" si="11"/>
        <v>6</v>
      </c>
      <c r="S25" s="21">
        <f t="shared" si="11"/>
        <v>6</v>
      </c>
      <c r="T25" s="21">
        <f t="shared" si="11"/>
        <v>5</v>
      </c>
      <c r="U25" s="21">
        <f t="shared" si="11"/>
        <v>0</v>
      </c>
      <c r="V25" s="21"/>
      <c r="W25" s="32"/>
      <c r="X25" s="13"/>
    </row>
    <row r="26" ht="15" customHeight="1" spans="1:24">
      <c r="A26" s="13">
        <v>10</v>
      </c>
      <c r="B26" s="25" t="s">
        <v>41</v>
      </c>
      <c r="C26" s="13">
        <f>SUM(E26:E27)</f>
        <v>50</v>
      </c>
      <c r="D26" s="14" t="s">
        <v>29</v>
      </c>
      <c r="E26" s="26">
        <f>SUM(F26:U26)</f>
        <v>20</v>
      </c>
      <c r="F26" s="26">
        <v>4</v>
      </c>
      <c r="G26" s="26">
        <v>1</v>
      </c>
      <c r="H26" s="26">
        <v>1</v>
      </c>
      <c r="I26" s="26">
        <v>1</v>
      </c>
      <c r="J26" s="26">
        <v>1</v>
      </c>
      <c r="K26" s="26"/>
      <c r="L26" s="26">
        <v>1</v>
      </c>
      <c r="M26" s="26"/>
      <c r="N26" s="26">
        <v>1</v>
      </c>
      <c r="O26" s="26">
        <v>3</v>
      </c>
      <c r="P26" s="26">
        <v>2</v>
      </c>
      <c r="Q26" s="26">
        <v>2</v>
      </c>
      <c r="R26" s="26">
        <v>3</v>
      </c>
      <c r="S26" s="33"/>
      <c r="T26" s="33"/>
      <c r="U26" s="33"/>
      <c r="V26" s="27"/>
      <c r="W26" s="27"/>
      <c r="X26" s="34" t="s">
        <v>30</v>
      </c>
    </row>
    <row r="27" ht="15" customHeight="1" spans="1:24">
      <c r="A27" s="13"/>
      <c r="B27" s="25"/>
      <c r="C27" s="13"/>
      <c r="D27" s="14" t="s">
        <v>31</v>
      </c>
      <c r="E27" s="26">
        <f t="shared" ref="E27:E33" si="12">SUM(F27:U27)</f>
        <v>30</v>
      </c>
      <c r="F27" s="27">
        <v>6</v>
      </c>
      <c r="G27" s="27">
        <v>5</v>
      </c>
      <c r="H27" s="27">
        <v>3</v>
      </c>
      <c r="I27" s="27"/>
      <c r="J27" s="27"/>
      <c r="K27" s="27"/>
      <c r="L27" s="27"/>
      <c r="M27" s="27"/>
      <c r="N27" s="27"/>
      <c r="O27" s="27">
        <v>5</v>
      </c>
      <c r="P27" s="27">
        <v>4</v>
      </c>
      <c r="Q27" s="27">
        <v>6</v>
      </c>
      <c r="R27" s="27">
        <v>1</v>
      </c>
      <c r="S27" s="27"/>
      <c r="T27" s="27"/>
      <c r="U27" s="27"/>
      <c r="V27" s="27"/>
      <c r="W27" s="27"/>
      <c r="X27" s="35"/>
    </row>
    <row r="28" ht="15" customHeight="1" spans="1:24">
      <c r="A28" s="13">
        <v>11</v>
      </c>
      <c r="B28" s="27" t="s">
        <v>42</v>
      </c>
      <c r="C28" s="13">
        <f t="shared" ref="C28" si="13">SUM(E28:E29)</f>
        <v>180</v>
      </c>
      <c r="D28" s="14" t="s">
        <v>29</v>
      </c>
      <c r="E28" s="26">
        <f t="shared" si="12"/>
        <v>0</v>
      </c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>
        <v>60</v>
      </c>
      <c r="W28" s="36" t="s">
        <v>43</v>
      </c>
      <c r="X28" s="34" t="s">
        <v>30</v>
      </c>
    </row>
    <row r="29" ht="15" customHeight="1" spans="1:24">
      <c r="A29" s="13"/>
      <c r="B29" s="27"/>
      <c r="C29" s="13"/>
      <c r="D29" s="14" t="s">
        <v>31</v>
      </c>
      <c r="E29" s="26">
        <f t="shared" si="12"/>
        <v>180</v>
      </c>
      <c r="F29" s="27">
        <v>31</v>
      </c>
      <c r="G29" s="27">
        <v>21</v>
      </c>
      <c r="H29" s="27">
        <v>32</v>
      </c>
      <c r="I29" s="27"/>
      <c r="J29" s="27"/>
      <c r="K29" s="27"/>
      <c r="L29" s="27"/>
      <c r="M29" s="27"/>
      <c r="N29" s="27"/>
      <c r="O29" s="27">
        <v>38</v>
      </c>
      <c r="P29" s="27">
        <v>19</v>
      </c>
      <c r="Q29" s="27">
        <v>21</v>
      </c>
      <c r="R29" s="27">
        <v>14</v>
      </c>
      <c r="S29" s="27">
        <v>2</v>
      </c>
      <c r="T29" s="27">
        <v>2</v>
      </c>
      <c r="U29" s="27"/>
      <c r="V29" s="27"/>
      <c r="W29" s="36"/>
      <c r="X29" s="35"/>
    </row>
    <row r="30" ht="15" customHeight="1" spans="1:24">
      <c r="A30" s="13">
        <v>12</v>
      </c>
      <c r="B30" s="27" t="s">
        <v>44</v>
      </c>
      <c r="C30" s="13">
        <f t="shared" ref="C30" si="14">SUM(E30:E31)</f>
        <v>200</v>
      </c>
      <c r="D30" s="14" t="s">
        <v>29</v>
      </c>
      <c r="E30" s="26">
        <f t="shared" si="12"/>
        <v>80</v>
      </c>
      <c r="F30" s="27">
        <v>15</v>
      </c>
      <c r="G30" s="27">
        <v>15</v>
      </c>
      <c r="H30" s="27">
        <v>16</v>
      </c>
      <c r="I30" s="27">
        <v>7</v>
      </c>
      <c r="J30" s="27">
        <v>8</v>
      </c>
      <c r="K30" s="27">
        <v>2</v>
      </c>
      <c r="L30" s="27">
        <v>4</v>
      </c>
      <c r="M30" s="27">
        <v>4</v>
      </c>
      <c r="N30" s="27">
        <v>1</v>
      </c>
      <c r="O30" s="27">
        <v>3</v>
      </c>
      <c r="P30" s="27">
        <v>2</v>
      </c>
      <c r="Q30" s="27">
        <v>1</v>
      </c>
      <c r="R30" s="27">
        <v>2</v>
      </c>
      <c r="S30" s="27"/>
      <c r="T30" s="27"/>
      <c r="U30" s="27"/>
      <c r="V30" s="27">
        <v>150</v>
      </c>
      <c r="W30" s="36" t="s">
        <v>45</v>
      </c>
      <c r="X30" s="34" t="s">
        <v>30</v>
      </c>
    </row>
    <row r="31" ht="15" customHeight="1" spans="1:24">
      <c r="A31" s="13"/>
      <c r="B31" s="27"/>
      <c r="C31" s="13"/>
      <c r="D31" s="14" t="s">
        <v>31</v>
      </c>
      <c r="E31" s="26">
        <f t="shared" si="12"/>
        <v>120</v>
      </c>
      <c r="F31" s="27">
        <v>34</v>
      </c>
      <c r="G31" s="27">
        <v>30</v>
      </c>
      <c r="H31" s="27">
        <v>14</v>
      </c>
      <c r="I31" s="27"/>
      <c r="J31" s="27"/>
      <c r="K31" s="27"/>
      <c r="L31" s="27"/>
      <c r="M31" s="27"/>
      <c r="N31" s="27"/>
      <c r="O31" s="27">
        <v>6</v>
      </c>
      <c r="P31" s="27">
        <v>11</v>
      </c>
      <c r="Q31" s="27">
        <v>10</v>
      </c>
      <c r="R31" s="27">
        <v>6</v>
      </c>
      <c r="S31" s="27">
        <v>9</v>
      </c>
      <c r="T31" s="27"/>
      <c r="U31" s="27"/>
      <c r="V31" s="27"/>
      <c r="W31" s="36"/>
      <c r="X31" s="35"/>
    </row>
    <row r="32" ht="15" customHeight="1" spans="1:24">
      <c r="A32" s="13">
        <v>13</v>
      </c>
      <c r="B32" s="27" t="s">
        <v>46</v>
      </c>
      <c r="C32" s="13">
        <f t="shared" ref="C32" si="15">SUM(E32:E33)</f>
        <v>100</v>
      </c>
      <c r="D32" s="14" t="s">
        <v>29</v>
      </c>
      <c r="E32" s="26">
        <f t="shared" si="12"/>
        <v>50</v>
      </c>
      <c r="F32" s="27">
        <v>8</v>
      </c>
      <c r="G32" s="27">
        <v>8</v>
      </c>
      <c r="H32" s="27">
        <v>9</v>
      </c>
      <c r="I32" s="27">
        <v>5</v>
      </c>
      <c r="J32" s="27">
        <v>1</v>
      </c>
      <c r="K32" s="27"/>
      <c r="L32" s="27"/>
      <c r="M32" s="27">
        <v>1</v>
      </c>
      <c r="N32" s="27">
        <v>2</v>
      </c>
      <c r="O32" s="27">
        <v>6</v>
      </c>
      <c r="P32" s="27">
        <v>4</v>
      </c>
      <c r="Q32" s="27">
        <v>4</v>
      </c>
      <c r="R32" s="27">
        <v>2</v>
      </c>
      <c r="S32" s="27"/>
      <c r="T32" s="27"/>
      <c r="U32" s="27"/>
      <c r="V32" s="27">
        <v>25</v>
      </c>
      <c r="W32" s="36" t="s">
        <v>47</v>
      </c>
      <c r="X32" s="34" t="s">
        <v>30</v>
      </c>
    </row>
    <row r="33" ht="15" customHeight="1" spans="1:24">
      <c r="A33" s="13"/>
      <c r="B33" s="27"/>
      <c r="C33" s="13"/>
      <c r="D33" s="14" t="s">
        <v>31</v>
      </c>
      <c r="E33" s="26">
        <f t="shared" si="12"/>
        <v>50</v>
      </c>
      <c r="F33" s="27">
        <v>7</v>
      </c>
      <c r="G33" s="27">
        <v>6</v>
      </c>
      <c r="H33" s="27">
        <v>9</v>
      </c>
      <c r="I33" s="27"/>
      <c r="J33" s="27"/>
      <c r="K33" s="27"/>
      <c r="L33" s="27"/>
      <c r="M33" s="27"/>
      <c r="N33" s="27"/>
      <c r="O33" s="27">
        <v>5</v>
      </c>
      <c r="P33" s="27">
        <v>5</v>
      </c>
      <c r="Q33" s="27">
        <v>5</v>
      </c>
      <c r="R33" s="27"/>
      <c r="S33" s="27">
        <v>13</v>
      </c>
      <c r="T33" s="27"/>
      <c r="U33" s="27"/>
      <c r="V33" s="27"/>
      <c r="W33" s="36"/>
      <c r="X33" s="35"/>
    </row>
    <row r="34" ht="15" customHeight="1" spans="1:24">
      <c r="A34" s="19" t="s">
        <v>48</v>
      </c>
      <c r="B34" s="20"/>
      <c r="C34" s="21">
        <f t="shared" ref="C34" si="16">SUM(E34:E35)</f>
        <v>530</v>
      </c>
      <c r="D34" s="22" t="s">
        <v>29</v>
      </c>
      <c r="E34" s="21">
        <f>SUM(E26,E28,E30,E32)</f>
        <v>150</v>
      </c>
      <c r="F34" s="21">
        <f t="shared" ref="F34:U34" si="17">SUM(F26,F28,F30,F32)</f>
        <v>27</v>
      </c>
      <c r="G34" s="21">
        <f t="shared" si="17"/>
        <v>24</v>
      </c>
      <c r="H34" s="21">
        <f t="shared" si="17"/>
        <v>26</v>
      </c>
      <c r="I34" s="21">
        <f t="shared" si="17"/>
        <v>13</v>
      </c>
      <c r="J34" s="21">
        <f t="shared" si="17"/>
        <v>10</v>
      </c>
      <c r="K34" s="21">
        <f t="shared" si="17"/>
        <v>2</v>
      </c>
      <c r="L34" s="21">
        <f t="shared" si="17"/>
        <v>5</v>
      </c>
      <c r="M34" s="21">
        <f t="shared" si="17"/>
        <v>5</v>
      </c>
      <c r="N34" s="21">
        <f t="shared" si="17"/>
        <v>4</v>
      </c>
      <c r="O34" s="21">
        <f t="shared" si="17"/>
        <v>12</v>
      </c>
      <c r="P34" s="21">
        <f t="shared" si="17"/>
        <v>8</v>
      </c>
      <c r="Q34" s="21">
        <f t="shared" si="17"/>
        <v>7</v>
      </c>
      <c r="R34" s="21">
        <f t="shared" si="17"/>
        <v>7</v>
      </c>
      <c r="S34" s="21">
        <f t="shared" si="17"/>
        <v>0</v>
      </c>
      <c r="T34" s="21">
        <f t="shared" si="17"/>
        <v>0</v>
      </c>
      <c r="U34" s="21">
        <f t="shared" si="17"/>
        <v>0</v>
      </c>
      <c r="V34" s="21">
        <f>SUM(V26:V33)</f>
        <v>235</v>
      </c>
      <c r="W34" s="32"/>
      <c r="X34" s="13"/>
    </row>
    <row r="35" ht="15" customHeight="1" spans="1:24">
      <c r="A35" s="23"/>
      <c r="B35" s="24"/>
      <c r="C35" s="21"/>
      <c r="D35" s="22" t="s">
        <v>31</v>
      </c>
      <c r="E35" s="21">
        <f>SUM(E27,E29,E31,E33)</f>
        <v>380</v>
      </c>
      <c r="F35" s="21">
        <f t="shared" ref="F35:U35" si="18">SUM(F27,F29,F31,F33)</f>
        <v>78</v>
      </c>
      <c r="G35" s="21">
        <f t="shared" si="18"/>
        <v>62</v>
      </c>
      <c r="H35" s="21">
        <f t="shared" si="18"/>
        <v>58</v>
      </c>
      <c r="I35" s="21">
        <f t="shared" si="18"/>
        <v>0</v>
      </c>
      <c r="J35" s="21">
        <f t="shared" si="18"/>
        <v>0</v>
      </c>
      <c r="K35" s="21">
        <f t="shared" si="18"/>
        <v>0</v>
      </c>
      <c r="L35" s="21">
        <f t="shared" si="18"/>
        <v>0</v>
      </c>
      <c r="M35" s="21">
        <f t="shared" si="18"/>
        <v>0</v>
      </c>
      <c r="N35" s="21">
        <f t="shared" si="18"/>
        <v>0</v>
      </c>
      <c r="O35" s="21">
        <f t="shared" si="18"/>
        <v>54</v>
      </c>
      <c r="P35" s="21">
        <f t="shared" si="18"/>
        <v>39</v>
      </c>
      <c r="Q35" s="21">
        <f t="shared" si="18"/>
        <v>42</v>
      </c>
      <c r="R35" s="21">
        <f t="shared" si="18"/>
        <v>21</v>
      </c>
      <c r="S35" s="21">
        <f t="shared" si="18"/>
        <v>24</v>
      </c>
      <c r="T35" s="21">
        <f t="shared" si="18"/>
        <v>2</v>
      </c>
      <c r="U35" s="21">
        <f t="shared" si="18"/>
        <v>0</v>
      </c>
      <c r="V35" s="21"/>
      <c r="W35" s="32"/>
      <c r="X35" s="13"/>
    </row>
    <row r="36" ht="15" customHeight="1" spans="1:24">
      <c r="A36" s="14">
        <v>14</v>
      </c>
      <c r="B36" s="17" t="s">
        <v>49</v>
      </c>
      <c r="C36" s="14">
        <f>SUM(E36:E37)</f>
        <v>24</v>
      </c>
      <c r="D36" s="14" t="s">
        <v>29</v>
      </c>
      <c r="E36" s="14">
        <f>SUM(F36:U36)</f>
        <v>5</v>
      </c>
      <c r="F36" s="14">
        <v>3</v>
      </c>
      <c r="G36" s="14"/>
      <c r="H36" s="14"/>
      <c r="I36" s="14"/>
      <c r="J36" s="14"/>
      <c r="K36" s="14">
        <v>1</v>
      </c>
      <c r="L36" s="14">
        <v>1</v>
      </c>
      <c r="M36" s="14"/>
      <c r="N36" s="14"/>
      <c r="O36" s="14"/>
      <c r="P36" s="14"/>
      <c r="Q36" s="14"/>
      <c r="R36" s="14"/>
      <c r="S36" s="14"/>
      <c r="T36" s="14"/>
      <c r="U36" s="14"/>
      <c r="V36" s="14" t="s">
        <v>50</v>
      </c>
      <c r="W36" s="37" t="s">
        <v>51</v>
      </c>
      <c r="X36" s="14" t="s">
        <v>27</v>
      </c>
    </row>
    <row r="37" ht="15" customHeight="1" spans="1:24">
      <c r="A37" s="14"/>
      <c r="B37" s="18"/>
      <c r="C37" s="14"/>
      <c r="D37" s="14" t="s">
        <v>31</v>
      </c>
      <c r="E37" s="14">
        <f t="shared" ref="E37:E63" si="19">SUM(F37:U37)</f>
        <v>19</v>
      </c>
      <c r="F37" s="14">
        <v>4</v>
      </c>
      <c r="G37" s="14">
        <v>5</v>
      </c>
      <c r="H37" s="14">
        <v>7</v>
      </c>
      <c r="I37" s="14"/>
      <c r="J37" s="14"/>
      <c r="K37" s="14"/>
      <c r="L37" s="14"/>
      <c r="M37" s="14"/>
      <c r="N37" s="14"/>
      <c r="O37" s="14">
        <v>1</v>
      </c>
      <c r="P37" s="14">
        <v>1</v>
      </c>
      <c r="Q37" s="14">
        <v>1</v>
      </c>
      <c r="R37" s="14"/>
      <c r="S37" s="14"/>
      <c r="T37" s="14"/>
      <c r="U37" s="14"/>
      <c r="V37" s="14"/>
      <c r="W37" s="37"/>
      <c r="X37" s="14"/>
    </row>
    <row r="38" ht="15" customHeight="1" spans="1:24">
      <c r="A38" s="14">
        <v>15</v>
      </c>
      <c r="B38" s="14" t="s">
        <v>52</v>
      </c>
      <c r="C38" s="14">
        <f t="shared" ref="C38" si="20">SUM(E38:E39)</f>
        <v>50</v>
      </c>
      <c r="D38" s="14" t="s">
        <v>29</v>
      </c>
      <c r="E38" s="14">
        <f t="shared" si="19"/>
        <v>14</v>
      </c>
      <c r="F38" s="14">
        <v>2</v>
      </c>
      <c r="G38" s="14">
        <v>3</v>
      </c>
      <c r="H38" s="14">
        <v>4</v>
      </c>
      <c r="I38" s="14">
        <v>1</v>
      </c>
      <c r="J38" s="14"/>
      <c r="K38" s="14">
        <v>1</v>
      </c>
      <c r="L38" s="14">
        <v>3</v>
      </c>
      <c r="M38" s="14"/>
      <c r="N38" s="14"/>
      <c r="O38" s="14"/>
      <c r="P38" s="14"/>
      <c r="Q38" s="14"/>
      <c r="R38" s="14"/>
      <c r="S38" s="14"/>
      <c r="T38" s="14"/>
      <c r="U38" s="14"/>
      <c r="V38" s="14" t="s">
        <v>53</v>
      </c>
      <c r="W38" s="37" t="s">
        <v>54</v>
      </c>
      <c r="X38" s="14" t="s">
        <v>55</v>
      </c>
    </row>
    <row r="39" ht="15" customHeight="1" spans="1:24">
      <c r="A39" s="14"/>
      <c r="B39" s="14"/>
      <c r="C39" s="14"/>
      <c r="D39" s="14" t="s">
        <v>31</v>
      </c>
      <c r="E39" s="14">
        <v>36</v>
      </c>
      <c r="F39" s="14">
        <v>12</v>
      </c>
      <c r="G39" s="14">
        <v>8</v>
      </c>
      <c r="H39" s="14">
        <v>5</v>
      </c>
      <c r="I39" s="14"/>
      <c r="J39" s="14"/>
      <c r="K39" s="14"/>
      <c r="L39" s="14"/>
      <c r="M39" s="14"/>
      <c r="N39" s="14"/>
      <c r="O39" s="14">
        <v>3</v>
      </c>
      <c r="P39" s="14">
        <v>1</v>
      </c>
      <c r="Q39" s="14">
        <v>3</v>
      </c>
      <c r="R39" s="14">
        <v>2</v>
      </c>
      <c r="S39" s="14"/>
      <c r="T39" s="14"/>
      <c r="U39" s="14" t="s">
        <v>56</v>
      </c>
      <c r="V39" s="14"/>
      <c r="W39" s="37"/>
      <c r="X39" s="14"/>
    </row>
    <row r="40" ht="15" customHeight="1" spans="1:24">
      <c r="A40" s="14">
        <v>16</v>
      </c>
      <c r="B40" s="17" t="s">
        <v>57</v>
      </c>
      <c r="C40" s="14">
        <f t="shared" ref="C40" si="21">SUM(E40:E41)</f>
        <v>60</v>
      </c>
      <c r="D40" s="14" t="s">
        <v>29</v>
      </c>
      <c r="E40" s="14">
        <f t="shared" si="19"/>
        <v>14</v>
      </c>
      <c r="F40" s="14"/>
      <c r="G40" s="14"/>
      <c r="H40" s="14"/>
      <c r="I40" s="14"/>
      <c r="J40" s="14"/>
      <c r="K40" s="14">
        <v>3</v>
      </c>
      <c r="L40" s="14">
        <v>2</v>
      </c>
      <c r="M40" s="14">
        <v>4</v>
      </c>
      <c r="N40" s="14"/>
      <c r="O40" s="14"/>
      <c r="P40" s="14">
        <v>1</v>
      </c>
      <c r="Q40" s="14">
        <v>1</v>
      </c>
      <c r="R40" s="14"/>
      <c r="S40" s="14"/>
      <c r="T40" s="14">
        <v>3</v>
      </c>
      <c r="U40" s="14"/>
      <c r="V40" s="14">
        <v>15</v>
      </c>
      <c r="W40" s="37" t="s">
        <v>58</v>
      </c>
      <c r="X40" s="14" t="s">
        <v>27</v>
      </c>
    </row>
    <row r="41" ht="15" customHeight="1" spans="1:24">
      <c r="A41" s="14"/>
      <c r="B41" s="18"/>
      <c r="C41" s="14"/>
      <c r="D41" s="14" t="s">
        <v>31</v>
      </c>
      <c r="E41" s="14">
        <f t="shared" si="19"/>
        <v>46</v>
      </c>
      <c r="F41" s="14">
        <v>9</v>
      </c>
      <c r="G41" s="14">
        <v>7</v>
      </c>
      <c r="H41" s="14">
        <v>7</v>
      </c>
      <c r="I41" s="14"/>
      <c r="J41" s="14"/>
      <c r="K41" s="14"/>
      <c r="L41" s="14"/>
      <c r="M41" s="14"/>
      <c r="N41" s="14"/>
      <c r="O41" s="14">
        <v>9</v>
      </c>
      <c r="P41" s="14">
        <v>5</v>
      </c>
      <c r="Q41" s="14">
        <v>6</v>
      </c>
      <c r="R41" s="14">
        <v>2</v>
      </c>
      <c r="S41" s="14"/>
      <c r="T41" s="14">
        <v>1</v>
      </c>
      <c r="U41" s="14"/>
      <c r="V41" s="14"/>
      <c r="W41" s="37"/>
      <c r="X41" s="14"/>
    </row>
    <row r="42" ht="15" customHeight="1" spans="1:24">
      <c r="A42" s="14">
        <v>17</v>
      </c>
      <c r="B42" s="14" t="s">
        <v>59</v>
      </c>
      <c r="C42" s="14">
        <f t="shared" ref="C42" si="22">SUM(E42:E43)</f>
        <v>60</v>
      </c>
      <c r="D42" s="14" t="s">
        <v>29</v>
      </c>
      <c r="E42" s="14">
        <f t="shared" si="19"/>
        <v>5</v>
      </c>
      <c r="F42" s="14">
        <v>3</v>
      </c>
      <c r="G42" s="14"/>
      <c r="H42" s="14">
        <v>2</v>
      </c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 t="s">
        <v>60</v>
      </c>
      <c r="W42" s="37" t="s">
        <v>61</v>
      </c>
      <c r="X42" s="14" t="s">
        <v>30</v>
      </c>
    </row>
    <row r="43" ht="15" customHeight="1" spans="1:24">
      <c r="A43" s="14"/>
      <c r="B43" s="14"/>
      <c r="C43" s="14"/>
      <c r="D43" s="14" t="s">
        <v>31</v>
      </c>
      <c r="E43" s="14">
        <f t="shared" si="19"/>
        <v>55</v>
      </c>
      <c r="F43" s="14">
        <v>26</v>
      </c>
      <c r="G43" s="14">
        <v>19</v>
      </c>
      <c r="H43" s="14">
        <v>8</v>
      </c>
      <c r="I43" s="14"/>
      <c r="J43" s="14"/>
      <c r="K43" s="14"/>
      <c r="L43" s="14"/>
      <c r="M43" s="14"/>
      <c r="N43" s="14"/>
      <c r="O43" s="14">
        <v>1</v>
      </c>
      <c r="P43" s="14"/>
      <c r="Q43" s="14"/>
      <c r="R43" s="14"/>
      <c r="S43" s="14">
        <v>1</v>
      </c>
      <c r="T43" s="14"/>
      <c r="U43" s="14"/>
      <c r="V43" s="14"/>
      <c r="W43" s="37"/>
      <c r="X43" s="14"/>
    </row>
    <row r="44" ht="15" customHeight="1" spans="1:24">
      <c r="A44" s="14">
        <v>18</v>
      </c>
      <c r="B44" s="14" t="s">
        <v>62</v>
      </c>
      <c r="C44" s="14">
        <f t="shared" ref="C44" si="23">SUM(E44:E45)</f>
        <v>22</v>
      </c>
      <c r="D44" s="14" t="s">
        <v>29</v>
      </c>
      <c r="E44" s="14">
        <f t="shared" si="19"/>
        <v>8</v>
      </c>
      <c r="F44" s="14">
        <v>1</v>
      </c>
      <c r="G44" s="14">
        <v>4</v>
      </c>
      <c r="H44" s="14">
        <v>2</v>
      </c>
      <c r="I44" s="14">
        <v>1</v>
      </c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7" t="s">
        <v>63</v>
      </c>
      <c r="W44" s="37" t="s">
        <v>64</v>
      </c>
      <c r="X44" s="17" t="s">
        <v>30</v>
      </c>
    </row>
    <row r="45" ht="15" customHeight="1" spans="1:24">
      <c r="A45" s="14"/>
      <c r="B45" s="14"/>
      <c r="C45" s="14"/>
      <c r="D45" s="14" t="s">
        <v>31</v>
      </c>
      <c r="E45" s="14">
        <f t="shared" si="19"/>
        <v>14</v>
      </c>
      <c r="F45" s="14">
        <v>3</v>
      </c>
      <c r="G45" s="14"/>
      <c r="H45" s="14">
        <v>6</v>
      </c>
      <c r="I45" s="14"/>
      <c r="J45" s="14"/>
      <c r="K45" s="14"/>
      <c r="L45" s="14"/>
      <c r="M45" s="14"/>
      <c r="N45" s="14"/>
      <c r="O45" s="14"/>
      <c r="P45" s="14">
        <v>2</v>
      </c>
      <c r="Q45" s="14">
        <v>1</v>
      </c>
      <c r="R45" s="14"/>
      <c r="S45" s="14">
        <v>2</v>
      </c>
      <c r="T45" s="14"/>
      <c r="U45" s="38"/>
      <c r="V45" s="18"/>
      <c r="W45" s="37"/>
      <c r="X45" s="18"/>
    </row>
    <row r="46" ht="15" customHeight="1" spans="1:24">
      <c r="A46" s="14">
        <v>19</v>
      </c>
      <c r="B46" s="17" t="s">
        <v>65</v>
      </c>
      <c r="C46" s="14">
        <f t="shared" ref="C46" si="24">SUM(E46:E47)</f>
        <v>35</v>
      </c>
      <c r="D46" s="14" t="s">
        <v>29</v>
      </c>
      <c r="E46" s="14">
        <f t="shared" si="19"/>
        <v>11</v>
      </c>
      <c r="F46" s="14"/>
      <c r="G46" s="14">
        <v>1</v>
      </c>
      <c r="H46" s="14"/>
      <c r="I46" s="14">
        <v>1</v>
      </c>
      <c r="J46" s="14"/>
      <c r="K46" s="14"/>
      <c r="L46" s="14">
        <v>2</v>
      </c>
      <c r="M46" s="14">
        <v>2</v>
      </c>
      <c r="N46" s="14">
        <v>1</v>
      </c>
      <c r="O46" s="14">
        <v>1</v>
      </c>
      <c r="P46" s="14">
        <v>2</v>
      </c>
      <c r="Q46" s="14"/>
      <c r="R46" s="14">
        <v>1</v>
      </c>
      <c r="S46" s="14"/>
      <c r="T46" s="14"/>
      <c r="U46" s="14"/>
      <c r="V46" s="14" t="s">
        <v>66</v>
      </c>
      <c r="W46" s="37" t="s">
        <v>67</v>
      </c>
      <c r="X46" s="14" t="s">
        <v>27</v>
      </c>
    </row>
    <row r="47" ht="15" customHeight="1" spans="1:24">
      <c r="A47" s="14"/>
      <c r="B47" s="18"/>
      <c r="C47" s="14"/>
      <c r="D47" s="14" t="s">
        <v>31</v>
      </c>
      <c r="E47" s="14">
        <f t="shared" si="19"/>
        <v>24</v>
      </c>
      <c r="F47" s="14">
        <v>7</v>
      </c>
      <c r="G47" s="14">
        <v>10</v>
      </c>
      <c r="H47" s="14">
        <v>2</v>
      </c>
      <c r="I47" s="14"/>
      <c r="J47" s="14"/>
      <c r="K47" s="14"/>
      <c r="L47" s="14"/>
      <c r="M47" s="14"/>
      <c r="N47" s="14"/>
      <c r="O47" s="14">
        <v>3</v>
      </c>
      <c r="P47" s="14"/>
      <c r="Q47" s="14">
        <v>1</v>
      </c>
      <c r="R47" s="14"/>
      <c r="S47" s="14">
        <v>1</v>
      </c>
      <c r="T47" s="14"/>
      <c r="U47" s="14"/>
      <c r="V47" s="14"/>
      <c r="W47" s="37"/>
      <c r="X47" s="14"/>
    </row>
    <row r="48" ht="15" customHeight="1" spans="1:24">
      <c r="A48" s="14">
        <v>20</v>
      </c>
      <c r="B48" s="14" t="s">
        <v>68</v>
      </c>
      <c r="C48" s="14">
        <f t="shared" ref="C48" si="25">SUM(E48:E49)</f>
        <v>130</v>
      </c>
      <c r="D48" s="14" t="s">
        <v>29</v>
      </c>
      <c r="E48" s="14">
        <v>26</v>
      </c>
      <c r="F48" s="13"/>
      <c r="G48" s="13"/>
      <c r="H48" s="13">
        <v>3</v>
      </c>
      <c r="I48" s="13">
        <v>2</v>
      </c>
      <c r="J48" s="13">
        <v>2</v>
      </c>
      <c r="K48" s="13">
        <v>3</v>
      </c>
      <c r="L48" s="13">
        <v>2</v>
      </c>
      <c r="M48" s="13">
        <v>2</v>
      </c>
      <c r="N48" s="13">
        <v>4</v>
      </c>
      <c r="O48" s="13">
        <v>3</v>
      </c>
      <c r="P48" s="13"/>
      <c r="Q48" s="13"/>
      <c r="R48" s="13">
        <v>2</v>
      </c>
      <c r="S48" s="13"/>
      <c r="T48" s="13">
        <v>2</v>
      </c>
      <c r="U48" s="14" t="s">
        <v>69</v>
      </c>
      <c r="V48" s="14" t="s">
        <v>70</v>
      </c>
      <c r="W48" s="37" t="s">
        <v>67</v>
      </c>
      <c r="X48" s="17" t="s">
        <v>30</v>
      </c>
    </row>
    <row r="49" ht="15" customHeight="1" spans="1:24">
      <c r="A49" s="14"/>
      <c r="B49" s="14"/>
      <c r="C49" s="14"/>
      <c r="D49" s="14" t="s">
        <v>31</v>
      </c>
      <c r="E49" s="14">
        <v>104</v>
      </c>
      <c r="F49" s="13">
        <v>30</v>
      </c>
      <c r="G49" s="13">
        <v>30</v>
      </c>
      <c r="H49" s="13">
        <v>16</v>
      </c>
      <c r="I49" s="13"/>
      <c r="J49" s="13"/>
      <c r="K49" s="13"/>
      <c r="L49" s="13"/>
      <c r="M49" s="13"/>
      <c r="N49" s="13"/>
      <c r="O49" s="13">
        <v>6</v>
      </c>
      <c r="P49" s="13">
        <v>8</v>
      </c>
      <c r="Q49" s="13">
        <v>6</v>
      </c>
      <c r="R49" s="13">
        <v>3</v>
      </c>
      <c r="S49" s="13">
        <v>4</v>
      </c>
      <c r="T49" s="13"/>
      <c r="U49" s="14" t="s">
        <v>69</v>
      </c>
      <c r="V49" s="14"/>
      <c r="W49" s="37"/>
      <c r="X49" s="18"/>
    </row>
    <row r="50" ht="15" customHeight="1" spans="1:24">
      <c r="A50" s="14">
        <v>21</v>
      </c>
      <c r="B50" s="14" t="s">
        <v>71</v>
      </c>
      <c r="C50" s="14">
        <f t="shared" ref="C50" si="26">SUM(E50:E51)</f>
        <v>48</v>
      </c>
      <c r="D50" s="14" t="s">
        <v>29</v>
      </c>
      <c r="E50" s="14">
        <f t="shared" si="19"/>
        <v>0</v>
      </c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7" t="s">
        <v>72</v>
      </c>
      <c r="W50" s="37" t="s">
        <v>67</v>
      </c>
      <c r="X50" s="17" t="s">
        <v>30</v>
      </c>
    </row>
    <row r="51" ht="15" customHeight="1" spans="1:24">
      <c r="A51" s="14"/>
      <c r="B51" s="14"/>
      <c r="C51" s="14"/>
      <c r="D51" s="14" t="s">
        <v>31</v>
      </c>
      <c r="E51" s="14">
        <v>48</v>
      </c>
      <c r="F51" s="14">
        <v>4</v>
      </c>
      <c r="G51" s="14">
        <v>4</v>
      </c>
      <c r="H51" s="14">
        <v>4</v>
      </c>
      <c r="I51" s="14"/>
      <c r="J51" s="14"/>
      <c r="K51" s="14"/>
      <c r="L51" s="14"/>
      <c r="M51" s="14"/>
      <c r="N51" s="14"/>
      <c r="O51" s="14">
        <v>12</v>
      </c>
      <c r="P51" s="14">
        <v>6</v>
      </c>
      <c r="Q51" s="14">
        <v>12</v>
      </c>
      <c r="R51" s="14"/>
      <c r="S51" s="14">
        <v>2</v>
      </c>
      <c r="T51" s="14"/>
      <c r="U51" s="14" t="s">
        <v>73</v>
      </c>
      <c r="V51" s="18"/>
      <c r="W51" s="37"/>
      <c r="X51" s="18"/>
    </row>
    <row r="52" ht="15" customHeight="1" spans="1:24">
      <c r="A52" s="14">
        <v>22</v>
      </c>
      <c r="B52" s="14" t="s">
        <v>74</v>
      </c>
      <c r="C52" s="14">
        <f t="shared" ref="C52" si="27">SUM(E52:E53)</f>
        <v>72</v>
      </c>
      <c r="D52" s="14" t="s">
        <v>29</v>
      </c>
      <c r="E52" s="14">
        <f t="shared" si="19"/>
        <v>12</v>
      </c>
      <c r="F52" s="14"/>
      <c r="G52" s="14"/>
      <c r="H52" s="14">
        <v>2</v>
      </c>
      <c r="I52" s="14"/>
      <c r="J52" s="14">
        <v>1</v>
      </c>
      <c r="K52" s="14">
        <v>1</v>
      </c>
      <c r="L52" s="14">
        <v>2</v>
      </c>
      <c r="M52" s="14">
        <v>2</v>
      </c>
      <c r="N52" s="14">
        <v>1</v>
      </c>
      <c r="O52" s="14"/>
      <c r="P52" s="14">
        <v>1</v>
      </c>
      <c r="Q52" s="14">
        <v>2</v>
      </c>
      <c r="R52" s="14"/>
      <c r="S52" s="14"/>
      <c r="T52" s="14"/>
      <c r="U52" s="14"/>
      <c r="V52" s="14">
        <v>20</v>
      </c>
      <c r="W52" s="37" t="s">
        <v>67</v>
      </c>
      <c r="X52" s="17" t="s">
        <v>30</v>
      </c>
    </row>
    <row r="53" ht="15" customHeight="1" spans="1:24">
      <c r="A53" s="14"/>
      <c r="B53" s="14"/>
      <c r="C53" s="14"/>
      <c r="D53" s="14" t="s">
        <v>31</v>
      </c>
      <c r="E53" s="14">
        <f t="shared" si="19"/>
        <v>60</v>
      </c>
      <c r="F53" s="14">
        <v>2</v>
      </c>
      <c r="G53" s="14">
        <v>5</v>
      </c>
      <c r="H53" s="14">
        <v>14</v>
      </c>
      <c r="I53" s="14"/>
      <c r="J53" s="14"/>
      <c r="K53" s="14"/>
      <c r="L53" s="14"/>
      <c r="M53" s="14"/>
      <c r="N53" s="14"/>
      <c r="O53" s="14">
        <v>7</v>
      </c>
      <c r="P53" s="14">
        <v>9</v>
      </c>
      <c r="Q53" s="14">
        <v>7</v>
      </c>
      <c r="R53" s="14">
        <v>2</v>
      </c>
      <c r="S53" s="14">
        <v>13</v>
      </c>
      <c r="T53" s="14">
        <v>1</v>
      </c>
      <c r="U53" s="14"/>
      <c r="V53" s="14"/>
      <c r="W53" s="37"/>
      <c r="X53" s="18"/>
    </row>
    <row r="54" ht="15" customHeight="1" spans="1:24">
      <c r="A54" s="14">
        <v>23</v>
      </c>
      <c r="B54" s="14" t="s">
        <v>75</v>
      </c>
      <c r="C54" s="14">
        <f t="shared" ref="C54" si="28">SUM(E54:E55)</f>
        <v>68</v>
      </c>
      <c r="D54" s="14" t="s">
        <v>29</v>
      </c>
      <c r="E54" s="14">
        <f t="shared" si="19"/>
        <v>7</v>
      </c>
      <c r="F54" s="14">
        <v>2</v>
      </c>
      <c r="G54" s="14">
        <v>2</v>
      </c>
      <c r="H54" s="14"/>
      <c r="I54" s="14">
        <v>1</v>
      </c>
      <c r="J54" s="14"/>
      <c r="K54" s="14"/>
      <c r="L54" s="14">
        <v>1</v>
      </c>
      <c r="M54" s="14"/>
      <c r="N54" s="14">
        <v>1</v>
      </c>
      <c r="O54" s="14"/>
      <c r="P54" s="14"/>
      <c r="Q54" s="14"/>
      <c r="R54" s="14"/>
      <c r="S54" s="14"/>
      <c r="T54" s="14"/>
      <c r="U54" s="14"/>
      <c r="V54" s="14" t="s">
        <v>76</v>
      </c>
      <c r="W54" s="37" t="s">
        <v>67</v>
      </c>
      <c r="X54" s="14" t="s">
        <v>27</v>
      </c>
    </row>
    <row r="55" ht="15" customHeight="1" spans="1:24">
      <c r="A55" s="14"/>
      <c r="B55" s="14"/>
      <c r="C55" s="14"/>
      <c r="D55" s="14" t="s">
        <v>31</v>
      </c>
      <c r="E55" s="14">
        <f t="shared" si="19"/>
        <v>61</v>
      </c>
      <c r="F55" s="14">
        <v>25</v>
      </c>
      <c r="G55" s="14">
        <v>14</v>
      </c>
      <c r="H55" s="14">
        <v>7</v>
      </c>
      <c r="I55" s="14"/>
      <c r="J55" s="14"/>
      <c r="K55" s="14"/>
      <c r="L55" s="14"/>
      <c r="M55" s="14"/>
      <c r="N55" s="14"/>
      <c r="O55" s="14">
        <v>2</v>
      </c>
      <c r="P55" s="14">
        <v>2</v>
      </c>
      <c r="Q55" s="14">
        <v>5</v>
      </c>
      <c r="R55" s="14">
        <v>1</v>
      </c>
      <c r="S55" s="14">
        <v>4</v>
      </c>
      <c r="T55" s="14">
        <v>1</v>
      </c>
      <c r="U55" s="14"/>
      <c r="V55" s="14"/>
      <c r="W55" s="37"/>
      <c r="X55" s="14"/>
    </row>
    <row r="56" ht="15" customHeight="1" spans="1:24">
      <c r="A56" s="14">
        <v>24</v>
      </c>
      <c r="B56" s="14" t="s">
        <v>77</v>
      </c>
      <c r="C56" s="14">
        <f t="shared" ref="C56" si="29">SUM(E56:E57)</f>
        <v>30</v>
      </c>
      <c r="D56" s="14" t="s">
        <v>29</v>
      </c>
      <c r="E56" s="14">
        <f t="shared" si="19"/>
        <v>0</v>
      </c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 t="s">
        <v>60</v>
      </c>
      <c r="W56" s="37" t="s">
        <v>78</v>
      </c>
      <c r="X56" s="14" t="s">
        <v>79</v>
      </c>
    </row>
    <row r="57" ht="15" customHeight="1" spans="1:24">
      <c r="A57" s="14"/>
      <c r="B57" s="14"/>
      <c r="C57" s="14"/>
      <c r="D57" s="14" t="s">
        <v>31</v>
      </c>
      <c r="E57" s="14">
        <f t="shared" si="19"/>
        <v>30</v>
      </c>
      <c r="F57" s="14">
        <v>7</v>
      </c>
      <c r="G57" s="14">
        <v>5</v>
      </c>
      <c r="H57" s="14">
        <v>4</v>
      </c>
      <c r="I57" s="14"/>
      <c r="J57" s="14"/>
      <c r="K57" s="14"/>
      <c r="L57" s="14"/>
      <c r="M57" s="14"/>
      <c r="N57" s="14"/>
      <c r="O57" s="14">
        <v>3</v>
      </c>
      <c r="P57" s="14">
        <v>3</v>
      </c>
      <c r="Q57" s="14">
        <v>3</v>
      </c>
      <c r="R57" s="14">
        <v>3</v>
      </c>
      <c r="S57" s="14">
        <v>2</v>
      </c>
      <c r="T57" s="14"/>
      <c r="U57" s="14"/>
      <c r="V57" s="14"/>
      <c r="W57" s="37"/>
      <c r="X57" s="14"/>
    </row>
    <row r="58" ht="15" customHeight="1" spans="1:24">
      <c r="A58" s="14">
        <v>25</v>
      </c>
      <c r="B58" s="14" t="s">
        <v>80</v>
      </c>
      <c r="C58" s="14">
        <f t="shared" ref="C58" si="30">SUM(E58:E59)</f>
        <v>100</v>
      </c>
      <c r="D58" s="14" t="s">
        <v>29</v>
      </c>
      <c r="E58" s="14">
        <f t="shared" si="19"/>
        <v>10</v>
      </c>
      <c r="F58" s="14">
        <v>2</v>
      </c>
      <c r="G58" s="14">
        <v>1</v>
      </c>
      <c r="H58" s="14">
        <v>1</v>
      </c>
      <c r="I58" s="14"/>
      <c r="J58" s="14">
        <v>3</v>
      </c>
      <c r="K58" s="14">
        <v>1</v>
      </c>
      <c r="L58" s="14"/>
      <c r="M58" s="14"/>
      <c r="N58" s="14"/>
      <c r="O58" s="14"/>
      <c r="P58" s="14"/>
      <c r="Q58" s="14">
        <v>2</v>
      </c>
      <c r="R58" s="14"/>
      <c r="S58" s="14"/>
      <c r="T58" s="14"/>
      <c r="U58" s="14"/>
      <c r="V58" s="14" t="s">
        <v>81</v>
      </c>
      <c r="W58" s="14"/>
      <c r="X58" s="17" t="s">
        <v>30</v>
      </c>
    </row>
    <row r="59" ht="15" customHeight="1" spans="1:24">
      <c r="A59" s="14"/>
      <c r="B59" s="14"/>
      <c r="C59" s="14"/>
      <c r="D59" s="14" t="s">
        <v>31</v>
      </c>
      <c r="E59" s="14">
        <v>90</v>
      </c>
      <c r="F59" s="14">
        <v>23</v>
      </c>
      <c r="G59" s="14">
        <v>21</v>
      </c>
      <c r="H59" s="14">
        <v>5</v>
      </c>
      <c r="I59" s="14"/>
      <c r="J59" s="14"/>
      <c r="K59" s="14"/>
      <c r="L59" s="14"/>
      <c r="M59" s="14"/>
      <c r="N59" s="14"/>
      <c r="O59" s="14">
        <v>12</v>
      </c>
      <c r="P59" s="14">
        <v>6</v>
      </c>
      <c r="Q59" s="14">
        <v>7</v>
      </c>
      <c r="R59" s="14">
        <v>3</v>
      </c>
      <c r="S59" s="14">
        <v>9</v>
      </c>
      <c r="T59" s="14"/>
      <c r="U59" s="14" t="s">
        <v>73</v>
      </c>
      <c r="V59" s="14"/>
      <c r="W59" s="14"/>
      <c r="X59" s="18"/>
    </row>
    <row r="60" ht="15" customHeight="1" spans="1:24">
      <c r="A60" s="14">
        <v>26</v>
      </c>
      <c r="B60" s="17" t="s">
        <v>82</v>
      </c>
      <c r="C60" s="14">
        <f t="shared" ref="C60" si="31">SUM(E60:E61)</f>
        <v>40</v>
      </c>
      <c r="D60" s="14" t="s">
        <v>29</v>
      </c>
      <c r="E60" s="14">
        <v>25</v>
      </c>
      <c r="F60" s="14">
        <v>2</v>
      </c>
      <c r="G60" s="14">
        <v>4</v>
      </c>
      <c r="H60" s="14">
        <v>6</v>
      </c>
      <c r="I60" s="14">
        <v>2</v>
      </c>
      <c r="J60" s="14">
        <v>1</v>
      </c>
      <c r="K60" s="14">
        <v>1</v>
      </c>
      <c r="L60" s="14">
        <v>2</v>
      </c>
      <c r="M60" s="14">
        <v>1</v>
      </c>
      <c r="N60" s="14">
        <v>1</v>
      </c>
      <c r="O60" s="14"/>
      <c r="P60" s="14">
        <v>1</v>
      </c>
      <c r="Q60" s="14"/>
      <c r="R60" s="14"/>
      <c r="S60" s="14"/>
      <c r="T60" s="14">
        <v>1</v>
      </c>
      <c r="U60" s="14" t="s">
        <v>83</v>
      </c>
      <c r="V60" s="17">
        <v>10</v>
      </c>
      <c r="W60" s="75" t="s">
        <v>67</v>
      </c>
      <c r="X60" s="14" t="s">
        <v>79</v>
      </c>
    </row>
    <row r="61" ht="15" customHeight="1" spans="1:24">
      <c r="A61" s="14"/>
      <c r="B61" s="18"/>
      <c r="C61" s="14"/>
      <c r="D61" s="14" t="s">
        <v>31</v>
      </c>
      <c r="E61" s="14">
        <f t="shared" si="19"/>
        <v>15</v>
      </c>
      <c r="F61" s="14">
        <v>2</v>
      </c>
      <c r="G61" s="14">
        <v>4</v>
      </c>
      <c r="H61" s="14">
        <v>9</v>
      </c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8"/>
      <c r="W61" s="18"/>
      <c r="X61" s="14"/>
    </row>
    <row r="62" ht="15" customHeight="1" spans="1:24">
      <c r="A62" s="14">
        <v>27</v>
      </c>
      <c r="B62" s="14" t="s">
        <v>84</v>
      </c>
      <c r="C62" s="14">
        <f t="shared" ref="C62" si="32">SUM(E62:E63)</f>
        <v>95</v>
      </c>
      <c r="D62" s="14" t="s">
        <v>29</v>
      </c>
      <c r="E62" s="14">
        <f t="shared" si="19"/>
        <v>11</v>
      </c>
      <c r="F62" s="14"/>
      <c r="G62" s="14">
        <v>1</v>
      </c>
      <c r="H62" s="14">
        <v>5</v>
      </c>
      <c r="I62" s="14">
        <v>2</v>
      </c>
      <c r="J62" s="14">
        <v>1</v>
      </c>
      <c r="K62" s="14"/>
      <c r="L62" s="14"/>
      <c r="M62" s="14">
        <v>1</v>
      </c>
      <c r="N62" s="14"/>
      <c r="O62" s="14">
        <v>1</v>
      </c>
      <c r="P62" s="14"/>
      <c r="Q62" s="14"/>
      <c r="R62" s="14"/>
      <c r="S62" s="14"/>
      <c r="T62" s="14"/>
      <c r="U62" s="14"/>
      <c r="V62" s="14">
        <v>30</v>
      </c>
      <c r="W62" s="37" t="s">
        <v>85</v>
      </c>
      <c r="X62" s="17" t="s">
        <v>30</v>
      </c>
    </row>
    <row r="63" ht="15" customHeight="1" spans="1:24">
      <c r="A63" s="14"/>
      <c r="B63" s="14"/>
      <c r="C63" s="14"/>
      <c r="D63" s="14" t="s">
        <v>31</v>
      </c>
      <c r="E63" s="14">
        <f t="shared" si="19"/>
        <v>84</v>
      </c>
      <c r="F63" s="14">
        <v>25</v>
      </c>
      <c r="G63" s="14">
        <v>23</v>
      </c>
      <c r="H63" s="14">
        <v>5</v>
      </c>
      <c r="I63" s="14"/>
      <c r="J63" s="14"/>
      <c r="K63" s="14"/>
      <c r="L63" s="14"/>
      <c r="M63" s="14"/>
      <c r="N63" s="14"/>
      <c r="O63" s="14">
        <v>12</v>
      </c>
      <c r="P63" s="14">
        <v>4</v>
      </c>
      <c r="Q63" s="14">
        <v>7</v>
      </c>
      <c r="R63" s="14">
        <v>4</v>
      </c>
      <c r="S63" s="14">
        <v>4</v>
      </c>
      <c r="T63" s="14"/>
      <c r="U63" s="14"/>
      <c r="V63" s="14"/>
      <c r="W63" s="37"/>
      <c r="X63" s="18"/>
    </row>
    <row r="64" ht="15" customHeight="1" spans="1:24">
      <c r="A64" s="19" t="s">
        <v>86</v>
      </c>
      <c r="B64" s="20"/>
      <c r="C64" s="22">
        <f t="shared" ref="C64" si="33">SUM(E64:E65)</f>
        <v>834</v>
      </c>
      <c r="D64" s="22" t="s">
        <v>29</v>
      </c>
      <c r="E64" s="21">
        <f>SUM(E36,E38,E40,E42,E44,E46,E48,E50,E52,E54,E56,E58,E60,E62)</f>
        <v>148</v>
      </c>
      <c r="F64" s="21">
        <f t="shared" ref="F64:T64" si="34">SUM(F36,F38,F40,F42,F44,F46,F48,F50,F52,F54,F56,F58,F60,F62)</f>
        <v>15</v>
      </c>
      <c r="G64" s="21">
        <f t="shared" si="34"/>
        <v>16</v>
      </c>
      <c r="H64" s="21">
        <f t="shared" si="34"/>
        <v>25</v>
      </c>
      <c r="I64" s="21">
        <f t="shared" si="34"/>
        <v>10</v>
      </c>
      <c r="J64" s="21">
        <f t="shared" si="34"/>
        <v>8</v>
      </c>
      <c r="K64" s="21">
        <f t="shared" si="34"/>
        <v>11</v>
      </c>
      <c r="L64" s="21">
        <f t="shared" si="34"/>
        <v>15</v>
      </c>
      <c r="M64" s="21">
        <f t="shared" si="34"/>
        <v>12</v>
      </c>
      <c r="N64" s="21">
        <f t="shared" si="34"/>
        <v>8</v>
      </c>
      <c r="O64" s="21">
        <f t="shared" si="34"/>
        <v>5</v>
      </c>
      <c r="P64" s="21">
        <f t="shared" si="34"/>
        <v>5</v>
      </c>
      <c r="Q64" s="21">
        <f t="shared" si="34"/>
        <v>5</v>
      </c>
      <c r="R64" s="21">
        <f t="shared" si="34"/>
        <v>3</v>
      </c>
      <c r="S64" s="21">
        <f t="shared" si="34"/>
        <v>0</v>
      </c>
      <c r="T64" s="21">
        <f t="shared" si="34"/>
        <v>6</v>
      </c>
      <c r="U64" s="21">
        <v>4</v>
      </c>
      <c r="V64" s="21">
        <v>259</v>
      </c>
      <c r="W64" s="32"/>
      <c r="X64" s="13"/>
    </row>
    <row r="65" ht="15" customHeight="1" spans="1:24">
      <c r="A65" s="23"/>
      <c r="B65" s="24"/>
      <c r="C65" s="22"/>
      <c r="D65" s="22" t="s">
        <v>31</v>
      </c>
      <c r="E65" s="21">
        <f>SUM(E37,E39,E41,E43,E45,E47,E49,E51,E53,E55,E57,E59,E61,E63)</f>
        <v>686</v>
      </c>
      <c r="F65" s="21">
        <f t="shared" ref="F65:T65" si="35">SUM(F37,F39,F41,F43,F45,F47,F49,F51,F53,F55,F57,F59,F61,F63)</f>
        <v>179</v>
      </c>
      <c r="G65" s="21">
        <f t="shared" si="35"/>
        <v>155</v>
      </c>
      <c r="H65" s="21">
        <f t="shared" si="35"/>
        <v>99</v>
      </c>
      <c r="I65" s="21">
        <f t="shared" si="35"/>
        <v>0</v>
      </c>
      <c r="J65" s="21">
        <f t="shared" si="35"/>
        <v>0</v>
      </c>
      <c r="K65" s="21">
        <f t="shared" si="35"/>
        <v>0</v>
      </c>
      <c r="L65" s="21">
        <f t="shared" si="35"/>
        <v>0</v>
      </c>
      <c r="M65" s="21">
        <f t="shared" si="35"/>
        <v>0</v>
      </c>
      <c r="N65" s="21">
        <f t="shared" si="35"/>
        <v>0</v>
      </c>
      <c r="O65" s="21">
        <f t="shared" si="35"/>
        <v>71</v>
      </c>
      <c r="P65" s="21">
        <f t="shared" si="35"/>
        <v>47</v>
      </c>
      <c r="Q65" s="21">
        <f t="shared" si="35"/>
        <v>59</v>
      </c>
      <c r="R65" s="21">
        <f t="shared" si="35"/>
        <v>20</v>
      </c>
      <c r="S65" s="21">
        <f t="shared" si="35"/>
        <v>42</v>
      </c>
      <c r="T65" s="21">
        <f t="shared" si="35"/>
        <v>3</v>
      </c>
      <c r="U65" s="21">
        <v>11</v>
      </c>
      <c r="V65" s="21"/>
      <c r="W65" s="32"/>
      <c r="X65" s="13"/>
    </row>
    <row r="66" ht="15" customHeight="1" spans="1:24">
      <c r="A66" s="21">
        <v>28</v>
      </c>
      <c r="B66" s="21" t="s">
        <v>87</v>
      </c>
      <c r="C66" s="21">
        <f>SUM(E66:E67)</f>
        <v>80</v>
      </c>
      <c r="D66" s="22" t="s">
        <v>29</v>
      </c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>
        <v>20</v>
      </c>
      <c r="W66" s="32"/>
      <c r="X66" s="13" t="s">
        <v>30</v>
      </c>
    </row>
    <row r="67" ht="15" customHeight="1" spans="1:24">
      <c r="A67" s="21"/>
      <c r="B67" s="21"/>
      <c r="C67" s="21"/>
      <c r="D67" s="22" t="s">
        <v>31</v>
      </c>
      <c r="E67" s="21">
        <f>SUM(F67:U67)</f>
        <v>80</v>
      </c>
      <c r="F67" s="21">
        <v>30</v>
      </c>
      <c r="G67" s="21">
        <v>24</v>
      </c>
      <c r="H67" s="21">
        <v>16</v>
      </c>
      <c r="I67" s="21"/>
      <c r="J67" s="21"/>
      <c r="K67" s="21"/>
      <c r="L67" s="21"/>
      <c r="M67" s="21"/>
      <c r="N67" s="21"/>
      <c r="O67" s="21">
        <v>4</v>
      </c>
      <c r="P67" s="21">
        <v>3</v>
      </c>
      <c r="Q67" s="21">
        <v>3</v>
      </c>
      <c r="R67" s="21"/>
      <c r="S67" s="21"/>
      <c r="T67" s="21"/>
      <c r="U67" s="21"/>
      <c r="V67" s="21"/>
      <c r="W67" s="32"/>
      <c r="X67" s="13"/>
    </row>
    <row r="68" ht="15" customHeight="1" spans="1:24">
      <c r="A68" s="13">
        <v>29</v>
      </c>
      <c r="B68" s="13" t="s">
        <v>88</v>
      </c>
      <c r="C68" s="13">
        <f>SUM(E68:E69)</f>
        <v>70</v>
      </c>
      <c r="D68" s="14" t="s">
        <v>29</v>
      </c>
      <c r="E68" s="13">
        <f>SUM(F68:U68)</f>
        <v>24</v>
      </c>
      <c r="F68" s="13">
        <v>5</v>
      </c>
      <c r="G68" s="13">
        <v>4</v>
      </c>
      <c r="H68" s="13">
        <v>6</v>
      </c>
      <c r="I68" s="13"/>
      <c r="J68" s="13"/>
      <c r="K68" s="13">
        <v>1</v>
      </c>
      <c r="L68" s="46">
        <v>2</v>
      </c>
      <c r="M68" s="13"/>
      <c r="N68" s="13">
        <v>2</v>
      </c>
      <c r="O68" s="13"/>
      <c r="P68" s="13"/>
      <c r="Q68" s="13">
        <v>1</v>
      </c>
      <c r="R68" s="13">
        <v>2</v>
      </c>
      <c r="S68" s="13"/>
      <c r="T68" s="13">
        <v>1</v>
      </c>
      <c r="U68" s="13"/>
      <c r="V68" s="13"/>
      <c r="W68" s="13"/>
      <c r="X68" s="14" t="s">
        <v>79</v>
      </c>
    </row>
    <row r="69" ht="15" customHeight="1" spans="1:24">
      <c r="A69" s="13"/>
      <c r="B69" s="13"/>
      <c r="C69" s="13"/>
      <c r="D69" s="14" t="s">
        <v>31</v>
      </c>
      <c r="E69" s="13">
        <f t="shared" ref="E69:E83" si="36">SUM(F69:U69)</f>
        <v>46</v>
      </c>
      <c r="F69" s="13">
        <v>16</v>
      </c>
      <c r="G69" s="13">
        <v>11</v>
      </c>
      <c r="H69" s="13">
        <v>8</v>
      </c>
      <c r="I69" s="13"/>
      <c r="J69" s="13"/>
      <c r="K69" s="13"/>
      <c r="L69" s="13"/>
      <c r="M69" s="13"/>
      <c r="N69" s="13"/>
      <c r="O69" s="13">
        <v>4</v>
      </c>
      <c r="P69" s="13">
        <v>5</v>
      </c>
      <c r="Q69" s="13">
        <v>2</v>
      </c>
      <c r="R69" s="13"/>
      <c r="S69" s="13"/>
      <c r="T69" s="13"/>
      <c r="U69" s="13"/>
      <c r="V69" s="13"/>
      <c r="W69" s="13"/>
      <c r="X69" s="14"/>
    </row>
    <row r="70" ht="15" customHeight="1" spans="1:24">
      <c r="A70" s="13">
        <v>30</v>
      </c>
      <c r="B70" s="13" t="s">
        <v>89</v>
      </c>
      <c r="C70" s="13">
        <f t="shared" ref="C70" si="37">SUM(E70:E71)</f>
        <v>38</v>
      </c>
      <c r="D70" s="14" t="s">
        <v>29</v>
      </c>
      <c r="E70" s="13">
        <f t="shared" si="36"/>
        <v>3</v>
      </c>
      <c r="F70" s="13"/>
      <c r="G70" s="13">
        <v>1</v>
      </c>
      <c r="H70" s="13"/>
      <c r="I70" s="13"/>
      <c r="J70" s="13"/>
      <c r="K70" s="13">
        <v>1</v>
      </c>
      <c r="L70" s="13"/>
      <c r="M70" s="13"/>
      <c r="N70" s="13"/>
      <c r="O70" s="13"/>
      <c r="P70" s="13"/>
      <c r="Q70" s="13"/>
      <c r="R70" s="13">
        <v>1</v>
      </c>
      <c r="S70" s="13"/>
      <c r="T70" s="13"/>
      <c r="U70" s="13"/>
      <c r="V70" s="13">
        <v>2</v>
      </c>
      <c r="W70" s="13"/>
      <c r="X70" s="14" t="s">
        <v>79</v>
      </c>
    </row>
    <row r="71" ht="15" customHeight="1" spans="1:24">
      <c r="A71" s="13"/>
      <c r="B71" s="13"/>
      <c r="C71" s="13"/>
      <c r="D71" s="14" t="s">
        <v>31</v>
      </c>
      <c r="E71" s="13">
        <f t="shared" si="36"/>
        <v>35</v>
      </c>
      <c r="F71" s="13">
        <v>15</v>
      </c>
      <c r="G71" s="13">
        <v>8</v>
      </c>
      <c r="H71" s="13">
        <v>3</v>
      </c>
      <c r="I71" s="13"/>
      <c r="J71" s="13"/>
      <c r="K71" s="13"/>
      <c r="L71" s="13"/>
      <c r="M71" s="13"/>
      <c r="N71" s="13"/>
      <c r="O71" s="13">
        <v>5</v>
      </c>
      <c r="P71" s="13">
        <v>1</v>
      </c>
      <c r="Q71" s="13">
        <v>1</v>
      </c>
      <c r="R71" s="13">
        <v>2</v>
      </c>
      <c r="S71" s="13"/>
      <c r="T71" s="13"/>
      <c r="U71" s="13"/>
      <c r="V71" s="13"/>
      <c r="W71" s="13"/>
      <c r="X71" s="14"/>
    </row>
    <row r="72" ht="15" customHeight="1" spans="1:24">
      <c r="A72" s="13">
        <v>31</v>
      </c>
      <c r="B72" s="39" t="s">
        <v>90</v>
      </c>
      <c r="C72" s="13">
        <f t="shared" ref="C72" si="38">SUM(E72:E73)</f>
        <v>120</v>
      </c>
      <c r="D72" s="14" t="s">
        <v>29</v>
      </c>
      <c r="E72" s="13">
        <v>50</v>
      </c>
      <c r="F72" s="40">
        <v>8</v>
      </c>
      <c r="G72" s="40">
        <v>8</v>
      </c>
      <c r="H72" s="40">
        <v>8</v>
      </c>
      <c r="I72" s="40">
        <v>5</v>
      </c>
      <c r="J72" s="40">
        <v>3</v>
      </c>
      <c r="K72" s="40">
        <v>4</v>
      </c>
      <c r="L72" s="40">
        <v>3</v>
      </c>
      <c r="M72" s="40">
        <v>4</v>
      </c>
      <c r="N72" s="40">
        <v>3</v>
      </c>
      <c r="O72" s="13"/>
      <c r="P72" s="13"/>
      <c r="Q72" s="13"/>
      <c r="R72" s="47"/>
      <c r="S72" s="47"/>
      <c r="T72" s="47"/>
      <c r="U72" s="48" t="s">
        <v>91</v>
      </c>
      <c r="V72" s="38">
        <v>30</v>
      </c>
      <c r="W72" s="49"/>
      <c r="X72" s="50" t="s">
        <v>79</v>
      </c>
    </row>
    <row r="73" ht="15" customHeight="1" spans="1:24">
      <c r="A73" s="13"/>
      <c r="B73" s="18"/>
      <c r="C73" s="13"/>
      <c r="D73" s="14" t="s">
        <v>31</v>
      </c>
      <c r="E73" s="13">
        <f t="shared" si="36"/>
        <v>70</v>
      </c>
      <c r="F73" s="40">
        <v>14</v>
      </c>
      <c r="G73" s="40">
        <v>10</v>
      </c>
      <c r="H73" s="40">
        <v>6</v>
      </c>
      <c r="I73" s="40"/>
      <c r="J73" s="40"/>
      <c r="K73" s="40"/>
      <c r="L73" s="40"/>
      <c r="M73" s="40"/>
      <c r="N73" s="40"/>
      <c r="O73" s="40">
        <v>8</v>
      </c>
      <c r="P73" s="40">
        <v>15</v>
      </c>
      <c r="Q73" s="40">
        <v>8</v>
      </c>
      <c r="R73" s="40">
        <v>5</v>
      </c>
      <c r="S73" s="40">
        <v>2</v>
      </c>
      <c r="T73" s="40">
        <v>2</v>
      </c>
      <c r="U73" s="13"/>
      <c r="V73" s="38"/>
      <c r="W73" s="51"/>
      <c r="X73" s="52"/>
    </row>
    <row r="74" ht="15" customHeight="1" spans="1:24">
      <c r="A74" s="13">
        <v>32</v>
      </c>
      <c r="B74" s="14" t="s">
        <v>92</v>
      </c>
      <c r="C74" s="13">
        <f t="shared" ref="C74" si="39">SUM(E74:E75)</f>
        <v>50</v>
      </c>
      <c r="D74" s="14" t="s">
        <v>29</v>
      </c>
      <c r="E74" s="13">
        <f t="shared" si="36"/>
        <v>3</v>
      </c>
      <c r="F74" s="13"/>
      <c r="G74" s="13"/>
      <c r="H74" s="13"/>
      <c r="I74" s="13"/>
      <c r="J74" s="13">
        <v>2</v>
      </c>
      <c r="K74" s="13"/>
      <c r="L74" s="13"/>
      <c r="M74" s="13"/>
      <c r="N74" s="13"/>
      <c r="O74" s="13"/>
      <c r="P74" s="13"/>
      <c r="Q74" s="13"/>
      <c r="R74" s="13"/>
      <c r="S74" s="13"/>
      <c r="T74" s="13">
        <v>1</v>
      </c>
      <c r="U74" s="13"/>
      <c r="V74" s="13">
        <v>30</v>
      </c>
      <c r="W74" s="45"/>
      <c r="X74" s="53" t="s">
        <v>79</v>
      </c>
    </row>
    <row r="75" ht="15" customHeight="1" spans="1:24">
      <c r="A75" s="13"/>
      <c r="B75" s="14"/>
      <c r="C75" s="13"/>
      <c r="D75" s="14" t="s">
        <v>31</v>
      </c>
      <c r="E75" s="13">
        <f t="shared" si="36"/>
        <v>47</v>
      </c>
      <c r="F75" s="13">
        <v>14</v>
      </c>
      <c r="G75" s="13">
        <v>15</v>
      </c>
      <c r="H75" s="13">
        <v>1</v>
      </c>
      <c r="I75" s="13"/>
      <c r="J75" s="13"/>
      <c r="K75" s="13"/>
      <c r="L75" s="13"/>
      <c r="M75" s="13"/>
      <c r="N75" s="13"/>
      <c r="O75" s="13">
        <v>5</v>
      </c>
      <c r="P75" s="13">
        <v>6</v>
      </c>
      <c r="Q75" s="13">
        <v>6</v>
      </c>
      <c r="R75" s="13"/>
      <c r="S75" s="13"/>
      <c r="T75" s="13"/>
      <c r="U75" s="13"/>
      <c r="V75" s="13"/>
      <c r="W75" s="41"/>
      <c r="X75" s="54"/>
    </row>
    <row r="76" ht="15" customHeight="1" spans="1:24">
      <c r="A76" s="13">
        <v>33</v>
      </c>
      <c r="B76" s="17" t="s">
        <v>93</v>
      </c>
      <c r="C76" s="13">
        <f t="shared" ref="C76" si="40">SUM(E76:E77)</f>
        <v>120</v>
      </c>
      <c r="D76" s="14" t="s">
        <v>29</v>
      </c>
      <c r="E76" s="13">
        <f t="shared" si="36"/>
        <v>36</v>
      </c>
      <c r="F76" s="13">
        <v>6</v>
      </c>
      <c r="G76" s="13">
        <v>6</v>
      </c>
      <c r="H76" s="13">
        <v>8</v>
      </c>
      <c r="I76" s="13">
        <v>5</v>
      </c>
      <c r="J76" s="13"/>
      <c r="K76" s="13">
        <v>2</v>
      </c>
      <c r="L76" s="13"/>
      <c r="M76" s="13">
        <v>2</v>
      </c>
      <c r="N76" s="13">
        <v>2</v>
      </c>
      <c r="O76" s="13">
        <v>1</v>
      </c>
      <c r="P76" s="13">
        <v>3</v>
      </c>
      <c r="Q76" s="13">
        <v>1</v>
      </c>
      <c r="R76" s="13"/>
      <c r="S76" s="13"/>
      <c r="T76" s="13"/>
      <c r="U76" s="13"/>
      <c r="V76" s="13">
        <v>10</v>
      </c>
      <c r="W76" s="41"/>
      <c r="X76" s="14" t="s">
        <v>79</v>
      </c>
    </row>
    <row r="77" ht="15" customHeight="1" spans="1:24">
      <c r="A77" s="13"/>
      <c r="B77" s="18"/>
      <c r="C77" s="13"/>
      <c r="D77" s="14" t="s">
        <v>31</v>
      </c>
      <c r="E77" s="13">
        <f t="shared" si="36"/>
        <v>84</v>
      </c>
      <c r="F77" s="13">
        <v>28</v>
      </c>
      <c r="G77" s="13">
        <v>20</v>
      </c>
      <c r="H77" s="13">
        <v>16</v>
      </c>
      <c r="I77" s="13"/>
      <c r="J77" s="13"/>
      <c r="K77" s="13"/>
      <c r="L77" s="13"/>
      <c r="M77" s="13"/>
      <c r="N77" s="13"/>
      <c r="O77" s="13">
        <v>6</v>
      </c>
      <c r="P77" s="13">
        <v>2</v>
      </c>
      <c r="Q77" s="13">
        <v>2</v>
      </c>
      <c r="R77" s="13">
        <v>3</v>
      </c>
      <c r="S77" s="13">
        <v>7</v>
      </c>
      <c r="T77" s="13"/>
      <c r="U77" s="13"/>
      <c r="V77" s="13"/>
      <c r="W77" s="13"/>
      <c r="X77" s="17"/>
    </row>
    <row r="78" ht="15" customHeight="1" spans="1:24">
      <c r="A78" s="13">
        <v>34</v>
      </c>
      <c r="B78" s="17" t="s">
        <v>94</v>
      </c>
      <c r="C78" s="13">
        <f t="shared" ref="C78" si="41">SUM(E78:E79)</f>
        <v>80</v>
      </c>
      <c r="D78" s="14" t="s">
        <v>29</v>
      </c>
      <c r="E78" s="13">
        <f t="shared" si="36"/>
        <v>20</v>
      </c>
      <c r="F78" s="13">
        <v>6</v>
      </c>
      <c r="G78" s="13">
        <v>6</v>
      </c>
      <c r="H78" s="13">
        <v>6</v>
      </c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>
        <v>2</v>
      </c>
      <c r="U78" s="13"/>
      <c r="V78" s="13">
        <v>30</v>
      </c>
      <c r="W78" s="13"/>
      <c r="X78" s="14" t="s">
        <v>79</v>
      </c>
    </row>
    <row r="79" ht="15" customHeight="1" spans="1:24">
      <c r="A79" s="13"/>
      <c r="B79" s="18"/>
      <c r="C79" s="13"/>
      <c r="D79" s="14" t="s">
        <v>31</v>
      </c>
      <c r="E79" s="13">
        <v>60</v>
      </c>
      <c r="F79" s="13">
        <v>18</v>
      </c>
      <c r="G79" s="13">
        <v>18</v>
      </c>
      <c r="H79" s="13">
        <v>8</v>
      </c>
      <c r="I79" s="13"/>
      <c r="J79" s="13"/>
      <c r="K79" s="13"/>
      <c r="L79" s="13"/>
      <c r="M79" s="13"/>
      <c r="N79" s="13"/>
      <c r="O79" s="13">
        <v>3</v>
      </c>
      <c r="P79" s="13">
        <v>3</v>
      </c>
      <c r="Q79" s="13"/>
      <c r="R79" s="13">
        <v>2</v>
      </c>
      <c r="S79" s="13">
        <v>5</v>
      </c>
      <c r="T79" s="13"/>
      <c r="U79" s="48" t="s">
        <v>95</v>
      </c>
      <c r="V79" s="13"/>
      <c r="W79" s="13"/>
      <c r="X79" s="17"/>
    </row>
    <row r="80" ht="15" customHeight="1" spans="1:24">
      <c r="A80" s="13">
        <v>35</v>
      </c>
      <c r="B80" s="17" t="s">
        <v>96</v>
      </c>
      <c r="C80" s="13">
        <f t="shared" ref="C80" si="42">SUM(E80:E81)</f>
        <v>30</v>
      </c>
      <c r="D80" s="14" t="s">
        <v>29</v>
      </c>
      <c r="E80" s="13">
        <f t="shared" si="36"/>
        <v>10</v>
      </c>
      <c r="F80" s="13">
        <v>1</v>
      </c>
      <c r="G80" s="13">
        <v>1</v>
      </c>
      <c r="H80" s="13">
        <v>1</v>
      </c>
      <c r="I80" s="13">
        <v>2</v>
      </c>
      <c r="J80" s="13">
        <v>1</v>
      </c>
      <c r="K80" s="13">
        <v>1</v>
      </c>
      <c r="L80" s="13"/>
      <c r="M80" s="13">
        <v>1</v>
      </c>
      <c r="N80" s="13"/>
      <c r="O80" s="13"/>
      <c r="P80" s="13">
        <v>2</v>
      </c>
      <c r="Q80" s="13"/>
      <c r="R80" s="13"/>
      <c r="S80" s="13"/>
      <c r="T80" s="13"/>
      <c r="U80" s="13"/>
      <c r="V80" s="13"/>
      <c r="W80" s="13"/>
      <c r="X80" s="14" t="s">
        <v>79</v>
      </c>
    </row>
    <row r="81" ht="15" customHeight="1" spans="1:24">
      <c r="A81" s="13"/>
      <c r="B81" s="18"/>
      <c r="C81" s="13"/>
      <c r="D81" s="14" t="s">
        <v>31</v>
      </c>
      <c r="E81" s="13">
        <f t="shared" si="36"/>
        <v>20</v>
      </c>
      <c r="F81" s="13">
        <v>4</v>
      </c>
      <c r="G81" s="13">
        <v>5</v>
      </c>
      <c r="H81" s="13">
        <v>3</v>
      </c>
      <c r="I81" s="13"/>
      <c r="J81" s="13"/>
      <c r="K81" s="13"/>
      <c r="L81" s="13"/>
      <c r="M81" s="13"/>
      <c r="N81" s="13"/>
      <c r="O81" s="13">
        <v>3</v>
      </c>
      <c r="P81" s="13">
        <v>2</v>
      </c>
      <c r="Q81" s="13">
        <v>1</v>
      </c>
      <c r="R81" s="13"/>
      <c r="S81" s="13">
        <v>2</v>
      </c>
      <c r="T81" s="13"/>
      <c r="U81" s="13"/>
      <c r="V81" s="13"/>
      <c r="W81" s="13"/>
      <c r="X81" s="17"/>
    </row>
    <row r="82" ht="15" customHeight="1" spans="1:24">
      <c r="A82" s="13">
        <v>36</v>
      </c>
      <c r="B82" s="17" t="s">
        <v>97</v>
      </c>
      <c r="C82" s="13">
        <f t="shared" ref="C82" si="43">SUM(E82:E83)</f>
        <v>10</v>
      </c>
      <c r="D82" s="14" t="s">
        <v>29</v>
      </c>
      <c r="E82" s="13">
        <f t="shared" si="36"/>
        <v>3</v>
      </c>
      <c r="F82" s="13">
        <v>1</v>
      </c>
      <c r="G82" s="13"/>
      <c r="H82" s="13">
        <v>1</v>
      </c>
      <c r="I82" s="13">
        <v>1</v>
      </c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7" t="s">
        <v>79</v>
      </c>
    </row>
    <row r="83" ht="15" customHeight="1" spans="1:24">
      <c r="A83" s="13"/>
      <c r="B83" s="41"/>
      <c r="C83" s="13"/>
      <c r="D83" s="14" t="s">
        <v>31</v>
      </c>
      <c r="E83" s="13">
        <f t="shared" si="36"/>
        <v>7</v>
      </c>
      <c r="F83" s="13">
        <v>2</v>
      </c>
      <c r="G83" s="13">
        <v>3</v>
      </c>
      <c r="H83" s="13">
        <v>1</v>
      </c>
      <c r="I83" s="13"/>
      <c r="J83" s="13"/>
      <c r="K83" s="13"/>
      <c r="L83" s="13"/>
      <c r="M83" s="13"/>
      <c r="N83" s="13"/>
      <c r="O83" s="13">
        <v>1</v>
      </c>
      <c r="P83" s="13"/>
      <c r="Q83" s="13"/>
      <c r="R83" s="13"/>
      <c r="S83" s="13"/>
      <c r="T83" s="13"/>
      <c r="U83" s="13"/>
      <c r="V83" s="13"/>
      <c r="W83" s="13"/>
      <c r="X83" s="18"/>
    </row>
    <row r="84" ht="15" customHeight="1" spans="1:24">
      <c r="A84" s="19" t="s">
        <v>98</v>
      </c>
      <c r="B84" s="20"/>
      <c r="C84" s="21">
        <f t="shared" ref="C84" si="44">SUM(E84:E85)</f>
        <v>518</v>
      </c>
      <c r="D84" s="22" t="s">
        <v>29</v>
      </c>
      <c r="E84" s="21">
        <f>SUM(E68,E70,E72,E74,E76,E78,E80,E82)</f>
        <v>149</v>
      </c>
      <c r="F84" s="21">
        <f t="shared" ref="F84:T84" si="45">SUM(F68,F70,F72,F74,F76,F78,F80,F82)</f>
        <v>27</v>
      </c>
      <c r="G84" s="21">
        <f t="shared" si="45"/>
        <v>26</v>
      </c>
      <c r="H84" s="21">
        <f t="shared" si="45"/>
        <v>30</v>
      </c>
      <c r="I84" s="21">
        <f t="shared" si="45"/>
        <v>13</v>
      </c>
      <c r="J84" s="21">
        <f t="shared" si="45"/>
        <v>6</v>
      </c>
      <c r="K84" s="21">
        <f t="shared" si="45"/>
        <v>9</v>
      </c>
      <c r="L84" s="21">
        <f t="shared" si="45"/>
        <v>5</v>
      </c>
      <c r="M84" s="21">
        <f t="shared" si="45"/>
        <v>7</v>
      </c>
      <c r="N84" s="21">
        <f t="shared" si="45"/>
        <v>7</v>
      </c>
      <c r="O84" s="21">
        <f t="shared" si="45"/>
        <v>1</v>
      </c>
      <c r="P84" s="21">
        <f t="shared" si="45"/>
        <v>5</v>
      </c>
      <c r="Q84" s="21">
        <f t="shared" si="45"/>
        <v>2</v>
      </c>
      <c r="R84" s="21">
        <f t="shared" si="45"/>
        <v>3</v>
      </c>
      <c r="S84" s="21">
        <f t="shared" si="45"/>
        <v>0</v>
      </c>
      <c r="T84" s="21">
        <f t="shared" si="45"/>
        <v>4</v>
      </c>
      <c r="U84" s="21">
        <v>4</v>
      </c>
      <c r="V84" s="21">
        <f>SUM(V68:V83)</f>
        <v>102</v>
      </c>
      <c r="W84" s="32"/>
      <c r="X84" s="13"/>
    </row>
    <row r="85" ht="15" customHeight="1" spans="1:24">
      <c r="A85" s="23"/>
      <c r="B85" s="24"/>
      <c r="C85" s="21"/>
      <c r="D85" s="22" t="s">
        <v>31</v>
      </c>
      <c r="E85" s="21">
        <f>SUM(E69,E71,E73,E75,E77,E79,E81,E83)</f>
        <v>369</v>
      </c>
      <c r="F85" s="21">
        <f t="shared" ref="F85:T85" si="46">SUM(F69,F71,F73,F75,F77,F79,F81,F83)</f>
        <v>111</v>
      </c>
      <c r="G85" s="21">
        <f t="shared" si="46"/>
        <v>90</v>
      </c>
      <c r="H85" s="21">
        <f t="shared" si="46"/>
        <v>46</v>
      </c>
      <c r="I85" s="21">
        <f t="shared" si="46"/>
        <v>0</v>
      </c>
      <c r="J85" s="21">
        <f t="shared" si="46"/>
        <v>0</v>
      </c>
      <c r="K85" s="21">
        <f t="shared" si="46"/>
        <v>0</v>
      </c>
      <c r="L85" s="21">
        <f t="shared" si="46"/>
        <v>0</v>
      </c>
      <c r="M85" s="21">
        <f t="shared" si="46"/>
        <v>0</v>
      </c>
      <c r="N85" s="21">
        <f t="shared" si="46"/>
        <v>0</v>
      </c>
      <c r="O85" s="21">
        <f t="shared" si="46"/>
        <v>35</v>
      </c>
      <c r="P85" s="21">
        <f t="shared" si="46"/>
        <v>34</v>
      </c>
      <c r="Q85" s="21">
        <f t="shared" si="46"/>
        <v>20</v>
      </c>
      <c r="R85" s="21">
        <f t="shared" si="46"/>
        <v>12</v>
      </c>
      <c r="S85" s="21">
        <f t="shared" si="46"/>
        <v>16</v>
      </c>
      <c r="T85" s="21">
        <f t="shared" si="46"/>
        <v>2</v>
      </c>
      <c r="U85" s="21">
        <v>3</v>
      </c>
      <c r="V85" s="21"/>
      <c r="W85" s="32"/>
      <c r="X85" s="13"/>
    </row>
    <row r="86" ht="15" customHeight="1" spans="1:24">
      <c r="A86" s="13">
        <v>37</v>
      </c>
      <c r="B86" s="13" t="s">
        <v>99</v>
      </c>
      <c r="C86" s="13">
        <f>SUM(E86:E87)</f>
        <v>55</v>
      </c>
      <c r="D86" s="14" t="s">
        <v>29</v>
      </c>
      <c r="E86" s="13">
        <f>SUM(F86:U86)</f>
        <v>0</v>
      </c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>
        <v>13</v>
      </c>
      <c r="W86" s="55" t="s">
        <v>100</v>
      </c>
      <c r="X86" s="14" t="s">
        <v>30</v>
      </c>
    </row>
    <row r="87" ht="15" customHeight="1" spans="1:24">
      <c r="A87" s="13"/>
      <c r="B87" s="13"/>
      <c r="C87" s="13"/>
      <c r="D87" s="14" t="s">
        <v>31</v>
      </c>
      <c r="E87" s="13">
        <f t="shared" ref="E87:E109" si="47">SUM(F87:U87)</f>
        <v>55</v>
      </c>
      <c r="F87" s="13"/>
      <c r="G87" s="13">
        <v>2</v>
      </c>
      <c r="H87" s="13">
        <v>20</v>
      </c>
      <c r="I87" s="13"/>
      <c r="J87" s="13"/>
      <c r="K87" s="13"/>
      <c r="L87" s="13"/>
      <c r="M87" s="13"/>
      <c r="N87" s="13">
        <v>3</v>
      </c>
      <c r="O87" s="13">
        <v>7</v>
      </c>
      <c r="P87" s="13">
        <v>8</v>
      </c>
      <c r="Q87" s="13">
        <v>5</v>
      </c>
      <c r="R87" s="13">
        <v>4</v>
      </c>
      <c r="S87" s="13">
        <v>5</v>
      </c>
      <c r="T87" s="13">
        <v>1</v>
      </c>
      <c r="U87" s="13"/>
      <c r="V87" s="13"/>
      <c r="W87" s="55"/>
      <c r="X87" s="14"/>
    </row>
    <row r="88" ht="15" customHeight="1" spans="1:24">
      <c r="A88" s="13">
        <v>38</v>
      </c>
      <c r="B88" s="13" t="s">
        <v>101</v>
      </c>
      <c r="C88" s="13">
        <f t="shared" ref="C88" si="48">SUM(E88:E89)</f>
        <v>24</v>
      </c>
      <c r="D88" s="14" t="s">
        <v>29</v>
      </c>
      <c r="E88" s="13">
        <f t="shared" si="47"/>
        <v>2</v>
      </c>
      <c r="F88" s="13"/>
      <c r="G88" s="13"/>
      <c r="H88" s="13">
        <v>1</v>
      </c>
      <c r="I88" s="13"/>
      <c r="J88" s="13"/>
      <c r="K88" s="13"/>
      <c r="L88" s="13"/>
      <c r="M88" s="13"/>
      <c r="N88" s="13"/>
      <c r="O88" s="13"/>
      <c r="P88" s="13">
        <v>1</v>
      </c>
      <c r="Q88" s="13"/>
      <c r="R88" s="13"/>
      <c r="S88" s="13"/>
      <c r="T88" s="13"/>
      <c r="U88" s="13"/>
      <c r="V88" s="13">
        <v>6</v>
      </c>
      <c r="W88" s="55" t="s">
        <v>67</v>
      </c>
      <c r="X88" s="14" t="s">
        <v>30</v>
      </c>
    </row>
    <row r="89" ht="15" customHeight="1" spans="1:24">
      <c r="A89" s="13"/>
      <c r="B89" s="13"/>
      <c r="C89" s="13"/>
      <c r="D89" s="14" t="s">
        <v>31</v>
      </c>
      <c r="E89" s="13">
        <f t="shared" si="47"/>
        <v>22</v>
      </c>
      <c r="F89" s="13">
        <v>1</v>
      </c>
      <c r="G89" s="13">
        <v>1</v>
      </c>
      <c r="H89" s="13">
        <v>2</v>
      </c>
      <c r="I89" s="13"/>
      <c r="J89" s="13"/>
      <c r="K89" s="13"/>
      <c r="L89" s="13"/>
      <c r="M89" s="13"/>
      <c r="N89" s="13"/>
      <c r="O89" s="13">
        <v>7</v>
      </c>
      <c r="P89" s="13">
        <v>3</v>
      </c>
      <c r="Q89" s="13">
        <v>8</v>
      </c>
      <c r="R89" s="13"/>
      <c r="S89" s="13"/>
      <c r="T89" s="13"/>
      <c r="U89" s="13"/>
      <c r="V89" s="13"/>
      <c r="W89" s="55"/>
      <c r="X89" s="14"/>
    </row>
    <row r="90" ht="15" customHeight="1" spans="1:24">
      <c r="A90" s="13">
        <v>39</v>
      </c>
      <c r="B90" s="17" t="s">
        <v>102</v>
      </c>
      <c r="C90" s="13">
        <f t="shared" ref="C90" si="49">SUM(E90:E91)</f>
        <v>16</v>
      </c>
      <c r="D90" s="14" t="s">
        <v>29</v>
      </c>
      <c r="E90" s="13">
        <f t="shared" si="47"/>
        <v>0</v>
      </c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>
        <v>4</v>
      </c>
      <c r="W90" s="55" t="s">
        <v>67</v>
      </c>
      <c r="X90" s="17" t="s">
        <v>79</v>
      </c>
    </row>
    <row r="91" ht="15" customHeight="1" spans="1:24">
      <c r="A91" s="13"/>
      <c r="B91" s="18"/>
      <c r="C91" s="13"/>
      <c r="D91" s="14" t="s">
        <v>31</v>
      </c>
      <c r="E91" s="13">
        <f t="shared" si="47"/>
        <v>16</v>
      </c>
      <c r="F91" s="13"/>
      <c r="G91" s="13"/>
      <c r="H91" s="13">
        <v>2</v>
      </c>
      <c r="I91" s="13"/>
      <c r="J91" s="13"/>
      <c r="K91" s="13"/>
      <c r="L91" s="13"/>
      <c r="M91" s="13"/>
      <c r="N91" s="13"/>
      <c r="O91" s="13"/>
      <c r="P91" s="13">
        <v>5</v>
      </c>
      <c r="Q91" s="13">
        <v>3</v>
      </c>
      <c r="R91" s="13">
        <v>2</v>
      </c>
      <c r="S91" s="13">
        <v>2</v>
      </c>
      <c r="T91" s="13">
        <v>2</v>
      </c>
      <c r="U91" s="13"/>
      <c r="V91" s="13"/>
      <c r="W91" s="55"/>
      <c r="X91" s="18"/>
    </row>
    <row r="92" ht="15" customHeight="1" spans="1:24">
      <c r="A92" s="13">
        <v>40</v>
      </c>
      <c r="B92" s="14" t="s">
        <v>103</v>
      </c>
      <c r="C92" s="13">
        <f t="shared" ref="C92" si="50">SUM(E92:E93)</f>
        <v>82</v>
      </c>
      <c r="D92" s="14" t="s">
        <v>29</v>
      </c>
      <c r="E92" s="13">
        <f t="shared" si="47"/>
        <v>0</v>
      </c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>
        <v>30</v>
      </c>
      <c r="W92" s="55" t="s">
        <v>104</v>
      </c>
      <c r="X92" s="14" t="s">
        <v>79</v>
      </c>
    </row>
    <row r="93" ht="15" customHeight="1" spans="1:24">
      <c r="A93" s="13"/>
      <c r="B93" s="14"/>
      <c r="C93" s="13"/>
      <c r="D93" s="14" t="s">
        <v>31</v>
      </c>
      <c r="E93" s="13">
        <f t="shared" si="47"/>
        <v>82</v>
      </c>
      <c r="F93" s="42">
        <v>15</v>
      </c>
      <c r="G93" s="42">
        <v>15</v>
      </c>
      <c r="H93" s="42">
        <v>7</v>
      </c>
      <c r="I93" s="42"/>
      <c r="J93" s="42"/>
      <c r="K93" s="42"/>
      <c r="L93" s="42"/>
      <c r="M93" s="42"/>
      <c r="N93" s="42"/>
      <c r="O93" s="42">
        <v>10</v>
      </c>
      <c r="P93" s="42">
        <v>5</v>
      </c>
      <c r="Q93" s="42">
        <v>10</v>
      </c>
      <c r="R93" s="42">
        <v>10</v>
      </c>
      <c r="S93" s="42">
        <v>10</v>
      </c>
      <c r="T93" s="42"/>
      <c r="U93" s="42"/>
      <c r="V93" s="13"/>
      <c r="W93" s="55"/>
      <c r="X93" s="14"/>
    </row>
    <row r="94" ht="15" customHeight="1" spans="1:24">
      <c r="A94" s="13">
        <v>41</v>
      </c>
      <c r="B94" s="13" t="s">
        <v>105</v>
      </c>
      <c r="C94" s="13">
        <f t="shared" ref="C94" si="51">SUM(E94:E95)</f>
        <v>20</v>
      </c>
      <c r="D94" s="14" t="s">
        <v>29</v>
      </c>
      <c r="E94" s="13">
        <f t="shared" si="47"/>
        <v>0</v>
      </c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>
        <v>5</v>
      </c>
      <c r="W94" s="13" t="s">
        <v>67</v>
      </c>
      <c r="X94" s="14" t="s">
        <v>55</v>
      </c>
    </row>
    <row r="95" ht="15" customHeight="1" spans="1:24">
      <c r="A95" s="13"/>
      <c r="B95" s="13"/>
      <c r="C95" s="13"/>
      <c r="D95" s="14" t="s">
        <v>31</v>
      </c>
      <c r="E95" s="13">
        <f t="shared" si="47"/>
        <v>20</v>
      </c>
      <c r="F95" s="13"/>
      <c r="G95" s="13"/>
      <c r="H95" s="13">
        <v>10</v>
      </c>
      <c r="I95" s="13"/>
      <c r="J95" s="13"/>
      <c r="K95" s="13"/>
      <c r="L95" s="13"/>
      <c r="M95" s="13"/>
      <c r="N95" s="13"/>
      <c r="O95" s="13">
        <v>3</v>
      </c>
      <c r="P95" s="13">
        <v>1</v>
      </c>
      <c r="Q95" s="13">
        <v>1</v>
      </c>
      <c r="R95" s="13">
        <v>1</v>
      </c>
      <c r="S95" s="13">
        <v>3</v>
      </c>
      <c r="T95" s="13">
        <v>1</v>
      </c>
      <c r="U95" s="13"/>
      <c r="V95" s="13"/>
      <c r="W95" s="13"/>
      <c r="X95" s="14"/>
    </row>
    <row r="96" ht="15" customHeight="1" spans="1:24">
      <c r="A96" s="13">
        <v>42</v>
      </c>
      <c r="B96" s="17" t="s">
        <v>106</v>
      </c>
      <c r="C96" s="13">
        <f t="shared" ref="C96" si="52">SUM(E96:E97)</f>
        <v>34</v>
      </c>
      <c r="D96" s="14" t="s">
        <v>29</v>
      </c>
      <c r="E96" s="13">
        <f t="shared" si="47"/>
        <v>16</v>
      </c>
      <c r="F96" s="13">
        <v>2</v>
      </c>
      <c r="G96" s="13">
        <v>4</v>
      </c>
      <c r="H96" s="13">
        <v>4</v>
      </c>
      <c r="I96" s="13"/>
      <c r="J96" s="13">
        <v>1</v>
      </c>
      <c r="K96" s="13">
        <v>1</v>
      </c>
      <c r="L96" s="13">
        <v>1</v>
      </c>
      <c r="M96" s="13">
        <v>1</v>
      </c>
      <c r="N96" s="13"/>
      <c r="O96" s="13">
        <v>1</v>
      </c>
      <c r="P96" s="13"/>
      <c r="Q96" s="13">
        <v>1</v>
      </c>
      <c r="R96" s="13"/>
      <c r="S96" s="13"/>
      <c r="T96" s="13"/>
      <c r="U96" s="13"/>
      <c r="V96" s="13">
        <v>8</v>
      </c>
      <c r="W96" s="13" t="s">
        <v>67</v>
      </c>
      <c r="X96" s="17" t="s">
        <v>79</v>
      </c>
    </row>
    <row r="97" ht="15" customHeight="1" spans="1:24">
      <c r="A97" s="13"/>
      <c r="B97" s="18"/>
      <c r="C97" s="13"/>
      <c r="D97" s="14" t="s">
        <v>31</v>
      </c>
      <c r="E97" s="13">
        <f t="shared" si="47"/>
        <v>18</v>
      </c>
      <c r="F97" s="13">
        <v>6</v>
      </c>
      <c r="G97" s="13">
        <v>8</v>
      </c>
      <c r="H97" s="13">
        <v>4</v>
      </c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8"/>
    </row>
    <row r="98" ht="15" customHeight="1" spans="1:24">
      <c r="A98" s="13">
        <v>43</v>
      </c>
      <c r="B98" s="13" t="s">
        <v>107</v>
      </c>
      <c r="C98" s="13">
        <f t="shared" ref="C98" si="53">SUM(E98:E99)</f>
        <v>200</v>
      </c>
      <c r="D98" s="14" t="s">
        <v>29</v>
      </c>
      <c r="E98" s="13">
        <f t="shared" si="47"/>
        <v>76</v>
      </c>
      <c r="F98" s="43">
        <v>11</v>
      </c>
      <c r="G98" s="43">
        <v>11</v>
      </c>
      <c r="H98" s="43">
        <v>11</v>
      </c>
      <c r="I98" s="43">
        <v>6</v>
      </c>
      <c r="J98" s="43">
        <v>5</v>
      </c>
      <c r="K98" s="43">
        <v>4</v>
      </c>
      <c r="L98" s="43">
        <v>6</v>
      </c>
      <c r="M98" s="43">
        <v>6</v>
      </c>
      <c r="N98" s="43">
        <v>6</v>
      </c>
      <c r="O98" s="43">
        <v>3</v>
      </c>
      <c r="P98" s="43"/>
      <c r="Q98" s="43">
        <v>2</v>
      </c>
      <c r="R98" s="43">
        <v>3</v>
      </c>
      <c r="S98" s="43"/>
      <c r="T98" s="43">
        <v>2</v>
      </c>
      <c r="U98" s="43"/>
      <c r="V98" s="56">
        <v>50</v>
      </c>
      <c r="W98" s="55" t="s">
        <v>67</v>
      </c>
      <c r="X98" s="17" t="s">
        <v>55</v>
      </c>
    </row>
    <row r="99" ht="15" customHeight="1" spans="1:24">
      <c r="A99" s="13"/>
      <c r="B99" s="13"/>
      <c r="C99" s="13"/>
      <c r="D99" s="14" t="s">
        <v>31</v>
      </c>
      <c r="E99" s="13">
        <f t="shared" si="47"/>
        <v>124</v>
      </c>
      <c r="F99" s="44">
        <v>25</v>
      </c>
      <c r="G99" s="44">
        <v>26</v>
      </c>
      <c r="H99" s="44">
        <v>26</v>
      </c>
      <c r="I99" s="44"/>
      <c r="J99" s="44"/>
      <c r="K99" s="44"/>
      <c r="L99" s="44"/>
      <c r="M99" s="44"/>
      <c r="N99" s="44"/>
      <c r="O99" s="44">
        <v>12</v>
      </c>
      <c r="P99" s="44">
        <v>12</v>
      </c>
      <c r="Q99" s="44">
        <v>13</v>
      </c>
      <c r="R99" s="44">
        <v>2</v>
      </c>
      <c r="S99" s="44">
        <v>6</v>
      </c>
      <c r="T99" s="44">
        <v>2</v>
      </c>
      <c r="U99" s="44"/>
      <c r="V99" s="57"/>
      <c r="W99" s="55"/>
      <c r="X99" s="18"/>
    </row>
    <row r="100" ht="15" customHeight="1" spans="1:24">
      <c r="A100" s="13">
        <v>44</v>
      </c>
      <c r="B100" s="45" t="s">
        <v>108</v>
      </c>
      <c r="C100" s="13">
        <f t="shared" ref="C100" si="54">SUM(E100:E101)</f>
        <v>40</v>
      </c>
      <c r="D100" s="14" t="s">
        <v>29</v>
      </c>
      <c r="E100" s="13">
        <f t="shared" si="47"/>
        <v>20</v>
      </c>
      <c r="F100" s="13">
        <v>3</v>
      </c>
      <c r="G100" s="13">
        <v>5</v>
      </c>
      <c r="H100" s="13">
        <v>2</v>
      </c>
      <c r="I100" s="13">
        <v>2</v>
      </c>
      <c r="J100" s="13"/>
      <c r="K100" s="13">
        <v>1</v>
      </c>
      <c r="L100" s="13">
        <v>1</v>
      </c>
      <c r="M100" s="13">
        <v>1</v>
      </c>
      <c r="N100" s="13"/>
      <c r="O100" s="13">
        <v>2</v>
      </c>
      <c r="P100" s="13">
        <v>1</v>
      </c>
      <c r="Q100" s="13">
        <v>2</v>
      </c>
      <c r="R100" s="13"/>
      <c r="S100" s="13"/>
      <c r="T100" s="13"/>
      <c r="U100" s="13"/>
      <c r="V100" s="45">
        <v>10</v>
      </c>
      <c r="W100" s="55" t="s">
        <v>67</v>
      </c>
      <c r="X100" s="17" t="s">
        <v>55</v>
      </c>
    </row>
    <row r="101" ht="15" customHeight="1" spans="1:24">
      <c r="A101" s="13"/>
      <c r="B101" s="41"/>
      <c r="C101" s="13"/>
      <c r="D101" s="14" t="s">
        <v>31</v>
      </c>
      <c r="E101" s="13">
        <f t="shared" si="47"/>
        <v>20</v>
      </c>
      <c r="F101" s="13">
        <v>11</v>
      </c>
      <c r="G101" s="13">
        <v>3</v>
      </c>
      <c r="H101" s="13">
        <v>2</v>
      </c>
      <c r="I101" s="13"/>
      <c r="J101" s="13"/>
      <c r="K101" s="13"/>
      <c r="L101" s="13"/>
      <c r="M101" s="13"/>
      <c r="N101" s="13"/>
      <c r="O101" s="13">
        <v>2</v>
      </c>
      <c r="P101" s="13">
        <v>1</v>
      </c>
      <c r="Q101" s="13"/>
      <c r="R101" s="13">
        <v>1</v>
      </c>
      <c r="S101" s="13"/>
      <c r="T101" s="13"/>
      <c r="U101" s="13"/>
      <c r="V101" s="41"/>
      <c r="W101" s="55"/>
      <c r="X101" s="18"/>
    </row>
    <row r="102" ht="15" customHeight="1" spans="1:24">
      <c r="A102" s="13">
        <v>45</v>
      </c>
      <c r="B102" s="45" t="s">
        <v>109</v>
      </c>
      <c r="C102" s="13">
        <f t="shared" ref="C102" si="55">SUM(E102:E103)</f>
        <v>88</v>
      </c>
      <c r="D102" s="14" t="s">
        <v>29</v>
      </c>
      <c r="E102" s="13">
        <f t="shared" si="47"/>
        <v>27</v>
      </c>
      <c r="F102" s="42"/>
      <c r="G102" s="42">
        <v>4</v>
      </c>
      <c r="H102" s="42">
        <v>6</v>
      </c>
      <c r="I102" s="42">
        <v>2</v>
      </c>
      <c r="J102" s="42">
        <v>3</v>
      </c>
      <c r="K102" s="42">
        <v>3</v>
      </c>
      <c r="L102" s="42">
        <v>4</v>
      </c>
      <c r="M102" s="42"/>
      <c r="N102" s="42">
        <v>2</v>
      </c>
      <c r="O102" s="42">
        <v>2</v>
      </c>
      <c r="P102" s="42"/>
      <c r="Q102" s="42">
        <v>1</v>
      </c>
      <c r="R102" s="42"/>
      <c r="S102" s="42"/>
      <c r="T102" s="42"/>
      <c r="U102" s="42"/>
      <c r="V102" s="45">
        <v>12</v>
      </c>
      <c r="W102" s="58" t="s">
        <v>67</v>
      </c>
      <c r="X102" s="17" t="s">
        <v>55</v>
      </c>
    </row>
    <row r="103" ht="15" customHeight="1" spans="1:24">
      <c r="A103" s="13"/>
      <c r="B103" s="41"/>
      <c r="C103" s="13"/>
      <c r="D103" s="14" t="s">
        <v>31</v>
      </c>
      <c r="E103" s="13">
        <f t="shared" si="47"/>
        <v>61</v>
      </c>
      <c r="F103" s="42">
        <v>5</v>
      </c>
      <c r="G103" s="42">
        <v>12</v>
      </c>
      <c r="H103" s="42">
        <v>14</v>
      </c>
      <c r="I103" s="42"/>
      <c r="J103" s="42"/>
      <c r="K103" s="42"/>
      <c r="L103" s="42"/>
      <c r="M103" s="42"/>
      <c r="N103" s="42"/>
      <c r="O103" s="42">
        <v>10</v>
      </c>
      <c r="P103" s="42">
        <v>7</v>
      </c>
      <c r="Q103" s="42">
        <v>7</v>
      </c>
      <c r="R103" s="42">
        <v>6</v>
      </c>
      <c r="S103" s="42"/>
      <c r="T103" s="42"/>
      <c r="U103" s="42"/>
      <c r="V103" s="41"/>
      <c r="W103" s="59"/>
      <c r="X103" s="18"/>
    </row>
    <row r="104" ht="15" customHeight="1" spans="1:24">
      <c r="A104" s="13">
        <v>46</v>
      </c>
      <c r="B104" s="13" t="s">
        <v>110</v>
      </c>
      <c r="C104" s="13">
        <f t="shared" ref="C104" si="56">SUM(E104:E105)</f>
        <v>40</v>
      </c>
      <c r="D104" s="14" t="s">
        <v>29</v>
      </c>
      <c r="E104" s="13">
        <f t="shared" si="47"/>
        <v>0</v>
      </c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>
        <v>10</v>
      </c>
      <c r="W104" s="55" t="s">
        <v>67</v>
      </c>
      <c r="X104" s="17" t="s">
        <v>79</v>
      </c>
    </row>
    <row r="105" ht="15" customHeight="1" spans="1:24">
      <c r="A105" s="13"/>
      <c r="B105" s="13"/>
      <c r="C105" s="13"/>
      <c r="D105" s="14" t="s">
        <v>31</v>
      </c>
      <c r="E105" s="13">
        <f t="shared" si="47"/>
        <v>40</v>
      </c>
      <c r="F105" s="13">
        <v>12</v>
      </c>
      <c r="G105" s="13">
        <v>10</v>
      </c>
      <c r="H105" s="13">
        <v>9</v>
      </c>
      <c r="I105" s="13"/>
      <c r="J105" s="13"/>
      <c r="K105" s="13"/>
      <c r="L105" s="13"/>
      <c r="M105" s="13"/>
      <c r="N105" s="13"/>
      <c r="O105" s="13">
        <v>3</v>
      </c>
      <c r="P105" s="13">
        <v>2</v>
      </c>
      <c r="Q105" s="13"/>
      <c r="R105" s="13">
        <v>1</v>
      </c>
      <c r="S105" s="13">
        <v>3</v>
      </c>
      <c r="T105" s="13"/>
      <c r="U105" s="13"/>
      <c r="V105" s="13"/>
      <c r="W105" s="55"/>
      <c r="X105" s="18"/>
    </row>
    <row r="106" ht="15" customHeight="1" spans="1:24">
      <c r="A106" s="13">
        <v>47</v>
      </c>
      <c r="B106" s="13" t="s">
        <v>111</v>
      </c>
      <c r="C106" s="13">
        <f t="shared" ref="C106" si="57">SUM(E106:E107)</f>
        <v>30</v>
      </c>
      <c r="D106" s="14" t="s">
        <v>29</v>
      </c>
      <c r="E106" s="13">
        <f t="shared" si="47"/>
        <v>0</v>
      </c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>
        <v>8</v>
      </c>
      <c r="W106" s="55" t="s">
        <v>112</v>
      </c>
      <c r="X106" s="14" t="s">
        <v>79</v>
      </c>
    </row>
    <row r="107" ht="15" customHeight="1" spans="1:24">
      <c r="A107" s="13"/>
      <c r="B107" s="13"/>
      <c r="C107" s="13"/>
      <c r="D107" s="14" t="s">
        <v>31</v>
      </c>
      <c r="E107" s="13">
        <f t="shared" si="47"/>
        <v>30</v>
      </c>
      <c r="F107" s="13">
        <v>8</v>
      </c>
      <c r="G107" s="13">
        <v>4</v>
      </c>
      <c r="H107" s="13">
        <v>12</v>
      </c>
      <c r="I107" s="13"/>
      <c r="J107" s="13"/>
      <c r="K107" s="13"/>
      <c r="L107" s="13"/>
      <c r="M107" s="13"/>
      <c r="N107" s="13"/>
      <c r="O107" s="13">
        <v>2</v>
      </c>
      <c r="P107" s="13">
        <v>2</v>
      </c>
      <c r="Q107" s="13">
        <v>2</v>
      </c>
      <c r="R107" s="13"/>
      <c r="S107" s="13"/>
      <c r="T107" s="13"/>
      <c r="U107" s="13"/>
      <c r="V107" s="13"/>
      <c r="W107" s="55"/>
      <c r="X107" s="14"/>
    </row>
    <row r="108" ht="15" customHeight="1" spans="1:24">
      <c r="A108" s="13">
        <v>48</v>
      </c>
      <c r="B108" s="13" t="s">
        <v>113</v>
      </c>
      <c r="C108" s="13">
        <f t="shared" ref="C108" si="58">SUM(E108:E109)</f>
        <v>91</v>
      </c>
      <c r="D108" s="14" t="s">
        <v>29</v>
      </c>
      <c r="E108" s="13">
        <f t="shared" si="47"/>
        <v>29</v>
      </c>
      <c r="F108" s="13">
        <v>2</v>
      </c>
      <c r="G108" s="13">
        <v>3</v>
      </c>
      <c r="H108" s="13">
        <v>2</v>
      </c>
      <c r="I108" s="13">
        <v>2</v>
      </c>
      <c r="J108" s="13">
        <v>1</v>
      </c>
      <c r="K108" s="13">
        <v>1</v>
      </c>
      <c r="L108" s="13">
        <v>2</v>
      </c>
      <c r="M108" s="13">
        <v>2</v>
      </c>
      <c r="N108" s="13">
        <v>2</v>
      </c>
      <c r="O108" s="13">
        <v>2</v>
      </c>
      <c r="P108" s="13">
        <v>2</v>
      </c>
      <c r="Q108" s="13">
        <v>2</v>
      </c>
      <c r="R108" s="13">
        <v>3</v>
      </c>
      <c r="S108" s="13"/>
      <c r="T108" s="13">
        <v>3</v>
      </c>
      <c r="U108" s="13"/>
      <c r="V108" s="13">
        <v>23</v>
      </c>
      <c r="W108" s="55" t="s">
        <v>67</v>
      </c>
      <c r="X108" s="14" t="s">
        <v>30</v>
      </c>
    </row>
    <row r="109" ht="15" customHeight="1" spans="1:24">
      <c r="A109" s="13"/>
      <c r="B109" s="13"/>
      <c r="C109" s="13"/>
      <c r="D109" s="14" t="s">
        <v>31</v>
      </c>
      <c r="E109" s="13">
        <f t="shared" si="47"/>
        <v>62</v>
      </c>
      <c r="F109" s="13">
        <v>12</v>
      </c>
      <c r="G109" s="13">
        <v>14</v>
      </c>
      <c r="H109" s="13">
        <v>13</v>
      </c>
      <c r="I109" s="13"/>
      <c r="J109" s="13"/>
      <c r="K109" s="13"/>
      <c r="L109" s="13"/>
      <c r="M109" s="13"/>
      <c r="N109" s="13">
        <v>2</v>
      </c>
      <c r="O109" s="13">
        <v>3</v>
      </c>
      <c r="P109" s="13">
        <v>4</v>
      </c>
      <c r="Q109" s="13">
        <v>3</v>
      </c>
      <c r="R109" s="13">
        <v>3</v>
      </c>
      <c r="S109" s="13">
        <v>5</v>
      </c>
      <c r="T109" s="13">
        <v>3</v>
      </c>
      <c r="U109" s="13"/>
      <c r="V109" s="13"/>
      <c r="W109" s="55"/>
      <c r="X109" s="14"/>
    </row>
    <row r="110" ht="15" customHeight="1" spans="1:24">
      <c r="A110" s="19" t="s">
        <v>114</v>
      </c>
      <c r="B110" s="20"/>
      <c r="C110" s="21">
        <f t="shared" ref="C110" si="59">SUM(E110:E111)</f>
        <v>720</v>
      </c>
      <c r="D110" s="22" t="s">
        <v>29</v>
      </c>
      <c r="E110" s="21">
        <f>SUM(E86,E88,E90,E92,E94,E96,E98,E100,E102,E104,E106,E108)</f>
        <v>170</v>
      </c>
      <c r="F110" s="21">
        <f t="shared" ref="F110:U110" si="60">SUM(F86,F88,F90,F92,F94,F96,F98,F100,F102,F104,F106,F108)</f>
        <v>18</v>
      </c>
      <c r="G110" s="21">
        <f t="shared" si="60"/>
        <v>27</v>
      </c>
      <c r="H110" s="21">
        <f t="shared" si="60"/>
        <v>26</v>
      </c>
      <c r="I110" s="21">
        <f t="shared" si="60"/>
        <v>12</v>
      </c>
      <c r="J110" s="21">
        <f t="shared" si="60"/>
        <v>10</v>
      </c>
      <c r="K110" s="21">
        <f t="shared" si="60"/>
        <v>10</v>
      </c>
      <c r="L110" s="21">
        <f t="shared" si="60"/>
        <v>14</v>
      </c>
      <c r="M110" s="21">
        <f t="shared" si="60"/>
        <v>10</v>
      </c>
      <c r="N110" s="21">
        <f t="shared" si="60"/>
        <v>10</v>
      </c>
      <c r="O110" s="21">
        <f t="shared" si="60"/>
        <v>10</v>
      </c>
      <c r="P110" s="21">
        <f t="shared" si="60"/>
        <v>4</v>
      </c>
      <c r="Q110" s="21">
        <f t="shared" si="60"/>
        <v>8</v>
      </c>
      <c r="R110" s="21">
        <f t="shared" si="60"/>
        <v>6</v>
      </c>
      <c r="S110" s="21">
        <f t="shared" si="60"/>
        <v>0</v>
      </c>
      <c r="T110" s="21">
        <f t="shared" si="60"/>
        <v>5</v>
      </c>
      <c r="U110" s="21">
        <f t="shared" si="60"/>
        <v>0</v>
      </c>
      <c r="V110" s="21">
        <f>SUM(V86:V108)</f>
        <v>179</v>
      </c>
      <c r="W110" s="32"/>
      <c r="X110" s="32"/>
    </row>
    <row r="111" ht="15" customHeight="1" spans="1:24">
      <c r="A111" s="23"/>
      <c r="B111" s="24"/>
      <c r="C111" s="21"/>
      <c r="D111" s="22" t="s">
        <v>31</v>
      </c>
      <c r="E111" s="21">
        <f>SUM(E87,E89,E91,E93,E95,E97,E99,E101,E103,E105,E107,E109)</f>
        <v>550</v>
      </c>
      <c r="F111" s="21">
        <f t="shared" ref="F111:U111" si="61">SUM(F87,F89,F91,F93,F95,F97,F99,F101,F103,F105,F107,F109)</f>
        <v>95</v>
      </c>
      <c r="G111" s="21">
        <f t="shared" si="61"/>
        <v>95</v>
      </c>
      <c r="H111" s="21">
        <f t="shared" si="61"/>
        <v>121</v>
      </c>
      <c r="I111" s="21">
        <f t="shared" si="61"/>
        <v>0</v>
      </c>
      <c r="J111" s="21">
        <f t="shared" si="61"/>
        <v>0</v>
      </c>
      <c r="K111" s="21">
        <f t="shared" si="61"/>
        <v>0</v>
      </c>
      <c r="L111" s="21">
        <f t="shared" si="61"/>
        <v>0</v>
      </c>
      <c r="M111" s="21">
        <f t="shared" si="61"/>
        <v>0</v>
      </c>
      <c r="N111" s="21">
        <f t="shared" si="61"/>
        <v>5</v>
      </c>
      <c r="O111" s="21">
        <f t="shared" si="61"/>
        <v>59</v>
      </c>
      <c r="P111" s="21">
        <f t="shared" si="61"/>
        <v>50</v>
      </c>
      <c r="Q111" s="21">
        <f t="shared" si="61"/>
        <v>52</v>
      </c>
      <c r="R111" s="21">
        <f t="shared" si="61"/>
        <v>30</v>
      </c>
      <c r="S111" s="21">
        <f t="shared" si="61"/>
        <v>34</v>
      </c>
      <c r="T111" s="21">
        <f t="shared" si="61"/>
        <v>9</v>
      </c>
      <c r="U111" s="21">
        <f t="shared" si="61"/>
        <v>0</v>
      </c>
      <c r="V111" s="21"/>
      <c r="W111" s="32"/>
      <c r="X111" s="32"/>
    </row>
    <row r="112" ht="15" customHeight="1" spans="1:24">
      <c r="A112" s="13">
        <v>49</v>
      </c>
      <c r="B112" s="13" t="s">
        <v>115</v>
      </c>
      <c r="C112" s="13">
        <f>SUM(E112:E113)</f>
        <v>16</v>
      </c>
      <c r="D112" s="13" t="s">
        <v>29</v>
      </c>
      <c r="E112" s="13">
        <f>SUM(F112:U112)</f>
        <v>5</v>
      </c>
      <c r="F112" s="13"/>
      <c r="G112" s="13"/>
      <c r="H112" s="13"/>
      <c r="I112" s="13"/>
      <c r="J112" s="13"/>
      <c r="K112" s="13"/>
      <c r="L112" s="13"/>
      <c r="M112" s="13"/>
      <c r="N112" s="13"/>
      <c r="O112" s="13">
        <v>2</v>
      </c>
      <c r="P112" s="13">
        <v>2</v>
      </c>
      <c r="Q112" s="13">
        <v>1</v>
      </c>
      <c r="R112" s="13"/>
      <c r="S112" s="13"/>
      <c r="T112" s="13"/>
      <c r="U112" s="13"/>
      <c r="V112" s="13">
        <v>18</v>
      </c>
      <c r="W112" s="13"/>
      <c r="X112" s="45" t="s">
        <v>55</v>
      </c>
    </row>
    <row r="113" ht="15" customHeight="1" spans="1:24">
      <c r="A113" s="13"/>
      <c r="B113" s="13"/>
      <c r="C113" s="13"/>
      <c r="D113" s="13" t="s">
        <v>31</v>
      </c>
      <c r="E113" s="13">
        <f t="shared" ref="E113:E135" si="62">SUM(F113:U113)</f>
        <v>11</v>
      </c>
      <c r="F113" s="13"/>
      <c r="G113" s="13"/>
      <c r="H113" s="13"/>
      <c r="I113" s="13"/>
      <c r="J113" s="13"/>
      <c r="K113" s="13"/>
      <c r="L113" s="13"/>
      <c r="M113" s="13"/>
      <c r="N113" s="13"/>
      <c r="O113" s="13">
        <v>3</v>
      </c>
      <c r="P113" s="13">
        <v>5</v>
      </c>
      <c r="Q113" s="13">
        <v>3</v>
      </c>
      <c r="R113" s="13"/>
      <c r="S113" s="13"/>
      <c r="T113" s="13"/>
      <c r="U113" s="13"/>
      <c r="V113" s="13"/>
      <c r="W113" s="13"/>
      <c r="X113" s="41"/>
    </row>
    <row r="114" ht="15" customHeight="1" spans="1:24">
      <c r="A114" s="13">
        <v>50</v>
      </c>
      <c r="B114" s="45" t="s">
        <v>116</v>
      </c>
      <c r="C114" s="13">
        <f t="shared" ref="C114" si="63">SUM(E114:E115)</f>
        <v>80</v>
      </c>
      <c r="D114" s="13" t="s">
        <v>29</v>
      </c>
      <c r="E114" s="13">
        <f t="shared" si="62"/>
        <v>10</v>
      </c>
      <c r="F114" s="13">
        <v>2</v>
      </c>
      <c r="G114" s="13">
        <v>2</v>
      </c>
      <c r="H114" s="13">
        <v>1</v>
      </c>
      <c r="I114" s="13"/>
      <c r="J114" s="13"/>
      <c r="K114" s="13">
        <v>1</v>
      </c>
      <c r="L114" s="13">
        <v>1</v>
      </c>
      <c r="M114" s="13">
        <v>1</v>
      </c>
      <c r="N114" s="13"/>
      <c r="O114" s="13"/>
      <c r="P114" s="13">
        <v>1</v>
      </c>
      <c r="Q114" s="13"/>
      <c r="R114" s="13"/>
      <c r="S114" s="13"/>
      <c r="T114" s="13">
        <v>1</v>
      </c>
      <c r="U114" s="13"/>
      <c r="V114" s="45">
        <v>40</v>
      </c>
      <c r="W114" s="45"/>
      <c r="X114" s="45" t="s">
        <v>79</v>
      </c>
    </row>
    <row r="115" ht="15" customHeight="1" spans="1:24">
      <c r="A115" s="13"/>
      <c r="B115" s="41"/>
      <c r="C115" s="13"/>
      <c r="D115" s="13" t="s">
        <v>31</v>
      </c>
      <c r="E115" s="13">
        <f t="shared" si="62"/>
        <v>70</v>
      </c>
      <c r="F115" s="13">
        <v>15</v>
      </c>
      <c r="G115" s="13">
        <v>15</v>
      </c>
      <c r="H115" s="13">
        <v>15</v>
      </c>
      <c r="I115" s="13"/>
      <c r="J115" s="13"/>
      <c r="K115" s="13"/>
      <c r="L115" s="13"/>
      <c r="M115" s="13"/>
      <c r="N115" s="13">
        <v>4</v>
      </c>
      <c r="O115" s="13">
        <v>3</v>
      </c>
      <c r="P115" s="13">
        <v>3</v>
      </c>
      <c r="Q115" s="13">
        <v>3</v>
      </c>
      <c r="R115" s="13">
        <v>4</v>
      </c>
      <c r="S115" s="13">
        <v>5</v>
      </c>
      <c r="T115" s="13">
        <v>3</v>
      </c>
      <c r="U115" s="13"/>
      <c r="V115" s="41"/>
      <c r="W115" s="41"/>
      <c r="X115" s="41"/>
    </row>
    <row r="116" ht="15" customHeight="1" spans="1:24">
      <c r="A116" s="13">
        <v>51</v>
      </c>
      <c r="B116" s="13" t="s">
        <v>117</v>
      </c>
      <c r="C116" s="13">
        <f t="shared" ref="C116" si="64">SUM(E116:E117)</f>
        <v>60</v>
      </c>
      <c r="D116" s="13" t="s">
        <v>29</v>
      </c>
      <c r="E116" s="13">
        <f t="shared" si="62"/>
        <v>18</v>
      </c>
      <c r="F116" s="13">
        <v>2</v>
      </c>
      <c r="G116" s="13">
        <v>2</v>
      </c>
      <c r="H116" s="13">
        <v>2</v>
      </c>
      <c r="I116" s="13">
        <v>1</v>
      </c>
      <c r="J116" s="13"/>
      <c r="K116" s="13">
        <v>2</v>
      </c>
      <c r="L116" s="13">
        <v>1</v>
      </c>
      <c r="M116" s="13">
        <v>2</v>
      </c>
      <c r="N116" s="13">
        <v>2</v>
      </c>
      <c r="O116" s="13"/>
      <c r="P116" s="13">
        <v>2</v>
      </c>
      <c r="Q116" s="13"/>
      <c r="R116" s="13">
        <v>2</v>
      </c>
      <c r="S116" s="13"/>
      <c r="T116" s="13"/>
      <c r="U116" s="13"/>
      <c r="V116" s="13"/>
      <c r="W116" s="13"/>
      <c r="X116" s="45" t="s">
        <v>55</v>
      </c>
    </row>
    <row r="117" ht="15" customHeight="1" spans="1:24">
      <c r="A117" s="13"/>
      <c r="B117" s="13"/>
      <c r="C117" s="13"/>
      <c r="D117" s="13" t="s">
        <v>31</v>
      </c>
      <c r="E117" s="13">
        <f t="shared" si="62"/>
        <v>42</v>
      </c>
      <c r="F117" s="13">
        <v>21</v>
      </c>
      <c r="G117" s="13">
        <v>15</v>
      </c>
      <c r="H117" s="13">
        <v>4</v>
      </c>
      <c r="I117" s="13"/>
      <c r="J117" s="13"/>
      <c r="K117" s="13"/>
      <c r="L117" s="13"/>
      <c r="M117" s="13"/>
      <c r="N117" s="13"/>
      <c r="O117" s="13">
        <v>1</v>
      </c>
      <c r="P117" s="13">
        <v>1</v>
      </c>
      <c r="Q117" s="13"/>
      <c r="R117" s="13"/>
      <c r="S117" s="13"/>
      <c r="T117" s="13"/>
      <c r="U117" s="13"/>
      <c r="V117" s="13"/>
      <c r="W117" s="13"/>
      <c r="X117" s="41"/>
    </row>
    <row r="118" ht="15" customHeight="1" spans="1:24">
      <c r="A118" s="13">
        <v>52</v>
      </c>
      <c r="B118" s="13" t="s">
        <v>118</v>
      </c>
      <c r="C118" s="13">
        <f t="shared" ref="C118" si="65">SUM(E118:E119)</f>
        <v>0</v>
      </c>
      <c r="D118" s="13" t="s">
        <v>29</v>
      </c>
      <c r="E118" s="13">
        <f t="shared" si="62"/>
        <v>0</v>
      </c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>
        <v>20</v>
      </c>
      <c r="W118" s="13"/>
      <c r="X118" s="45" t="s">
        <v>55</v>
      </c>
    </row>
    <row r="119" ht="15" customHeight="1" spans="1:24">
      <c r="A119" s="13"/>
      <c r="B119" s="13"/>
      <c r="C119" s="13"/>
      <c r="D119" s="13" t="s">
        <v>31</v>
      </c>
      <c r="E119" s="13">
        <f t="shared" si="62"/>
        <v>0</v>
      </c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41"/>
    </row>
    <row r="120" ht="15" customHeight="1" spans="1:24">
      <c r="A120" s="13">
        <v>53</v>
      </c>
      <c r="B120" s="13" t="s">
        <v>119</v>
      </c>
      <c r="C120" s="13">
        <f t="shared" ref="C120" si="66">SUM(E120:E121)</f>
        <v>45</v>
      </c>
      <c r="D120" s="13" t="s">
        <v>29</v>
      </c>
      <c r="E120" s="13">
        <f t="shared" si="62"/>
        <v>2</v>
      </c>
      <c r="F120" s="13"/>
      <c r="G120" s="13"/>
      <c r="H120" s="13"/>
      <c r="I120" s="13"/>
      <c r="J120" s="13"/>
      <c r="K120" s="13">
        <v>1</v>
      </c>
      <c r="L120" s="13">
        <v>1</v>
      </c>
      <c r="M120" s="13"/>
      <c r="N120" s="13"/>
      <c r="O120" s="13"/>
      <c r="P120" s="13"/>
      <c r="Q120" s="13"/>
      <c r="R120" s="13"/>
      <c r="S120" s="13"/>
      <c r="T120" s="13"/>
      <c r="U120" s="13"/>
      <c r="V120" s="13">
        <v>5</v>
      </c>
      <c r="W120" s="55" t="s">
        <v>120</v>
      </c>
      <c r="X120" s="13" t="s">
        <v>79</v>
      </c>
    </row>
    <row r="121" ht="15" customHeight="1" spans="1:24">
      <c r="A121" s="13"/>
      <c r="B121" s="13"/>
      <c r="C121" s="13"/>
      <c r="D121" s="13" t="s">
        <v>31</v>
      </c>
      <c r="E121" s="13">
        <v>43</v>
      </c>
      <c r="F121" s="13">
        <v>11</v>
      </c>
      <c r="G121" s="13">
        <v>11</v>
      </c>
      <c r="H121" s="13">
        <v>11</v>
      </c>
      <c r="I121" s="13"/>
      <c r="J121" s="13"/>
      <c r="K121" s="13"/>
      <c r="L121" s="13"/>
      <c r="M121" s="13"/>
      <c r="N121" s="13"/>
      <c r="O121" s="13"/>
      <c r="P121" s="13">
        <v>3</v>
      </c>
      <c r="Q121" s="60" t="s">
        <v>121</v>
      </c>
      <c r="R121" s="13">
        <v>2</v>
      </c>
      <c r="S121" s="13"/>
      <c r="T121" s="13"/>
      <c r="U121" s="13" t="s">
        <v>122</v>
      </c>
      <c r="V121" s="13"/>
      <c r="W121" s="55"/>
      <c r="X121" s="13"/>
    </row>
    <row r="122" ht="15" customHeight="1" spans="1:24">
      <c r="A122" s="13">
        <v>54</v>
      </c>
      <c r="B122" s="13" t="s">
        <v>123</v>
      </c>
      <c r="C122" s="13">
        <f t="shared" ref="C122" si="67">SUM(E122:E123)</f>
        <v>70</v>
      </c>
      <c r="D122" s="13" t="s">
        <v>29</v>
      </c>
      <c r="E122" s="13">
        <f t="shared" si="62"/>
        <v>10</v>
      </c>
      <c r="F122" s="13"/>
      <c r="G122" s="13">
        <v>3</v>
      </c>
      <c r="H122" s="13">
        <v>3</v>
      </c>
      <c r="I122" s="13">
        <v>1</v>
      </c>
      <c r="J122" s="13">
        <v>2</v>
      </c>
      <c r="K122" s="13"/>
      <c r="L122" s="13"/>
      <c r="M122" s="13"/>
      <c r="N122" s="13"/>
      <c r="O122" s="13"/>
      <c r="P122" s="13">
        <v>1</v>
      </c>
      <c r="Q122" s="13"/>
      <c r="R122" s="13"/>
      <c r="S122" s="13"/>
      <c r="T122" s="13"/>
      <c r="U122" s="13"/>
      <c r="V122" s="45"/>
      <c r="W122" s="45"/>
      <c r="X122" s="45" t="s">
        <v>55</v>
      </c>
    </row>
    <row r="123" ht="15" customHeight="1" spans="1:24">
      <c r="A123" s="13"/>
      <c r="B123" s="13"/>
      <c r="C123" s="13"/>
      <c r="D123" s="13" t="s">
        <v>31</v>
      </c>
      <c r="E123" s="13">
        <f t="shared" si="62"/>
        <v>60</v>
      </c>
      <c r="F123" s="13">
        <v>24</v>
      </c>
      <c r="G123" s="13">
        <v>18</v>
      </c>
      <c r="H123" s="13">
        <v>14</v>
      </c>
      <c r="I123" s="13"/>
      <c r="J123" s="13"/>
      <c r="K123" s="13"/>
      <c r="L123" s="13"/>
      <c r="M123" s="13"/>
      <c r="N123" s="13"/>
      <c r="O123" s="13">
        <v>1</v>
      </c>
      <c r="P123" s="13">
        <v>2</v>
      </c>
      <c r="Q123" s="13">
        <v>1</v>
      </c>
      <c r="R123" s="13"/>
      <c r="S123" s="13"/>
      <c r="T123" s="13"/>
      <c r="U123" s="13"/>
      <c r="V123" s="41"/>
      <c r="W123" s="41"/>
      <c r="X123" s="41"/>
    </row>
    <row r="124" ht="15" customHeight="1" spans="1:24">
      <c r="A124" s="13">
        <v>55</v>
      </c>
      <c r="B124" s="13" t="s">
        <v>124</v>
      </c>
      <c r="C124" s="13">
        <f t="shared" ref="C124" si="68">SUM(E124:E125)</f>
        <v>48</v>
      </c>
      <c r="D124" s="13" t="s">
        <v>29</v>
      </c>
      <c r="E124" s="13">
        <f t="shared" si="62"/>
        <v>10</v>
      </c>
      <c r="F124" s="13"/>
      <c r="G124" s="13"/>
      <c r="H124" s="13">
        <v>1</v>
      </c>
      <c r="I124" s="13"/>
      <c r="J124" s="13"/>
      <c r="K124" s="13">
        <v>1</v>
      </c>
      <c r="L124" s="13"/>
      <c r="M124" s="13">
        <v>1</v>
      </c>
      <c r="N124" s="13"/>
      <c r="O124" s="13">
        <v>3</v>
      </c>
      <c r="P124" s="13">
        <v>1</v>
      </c>
      <c r="Q124" s="13">
        <v>1</v>
      </c>
      <c r="R124" s="13"/>
      <c r="S124" s="13"/>
      <c r="T124" s="13">
        <v>2</v>
      </c>
      <c r="U124" s="13"/>
      <c r="V124" s="45">
        <v>12</v>
      </c>
      <c r="W124" s="61">
        <v>0.334722222222222</v>
      </c>
      <c r="X124" s="45" t="s">
        <v>55</v>
      </c>
    </row>
    <row r="125" ht="15" customHeight="1" spans="1:24">
      <c r="A125" s="13"/>
      <c r="B125" s="13"/>
      <c r="C125" s="13"/>
      <c r="D125" s="13" t="s">
        <v>31</v>
      </c>
      <c r="E125" s="13">
        <f t="shared" si="62"/>
        <v>38</v>
      </c>
      <c r="F125" s="13">
        <v>7</v>
      </c>
      <c r="G125" s="13">
        <v>6</v>
      </c>
      <c r="H125" s="13">
        <v>4</v>
      </c>
      <c r="I125" s="13"/>
      <c r="J125" s="13"/>
      <c r="K125" s="13"/>
      <c r="L125" s="13"/>
      <c r="M125" s="13"/>
      <c r="N125" s="13">
        <v>1</v>
      </c>
      <c r="O125" s="13">
        <v>6</v>
      </c>
      <c r="P125" s="13">
        <v>5</v>
      </c>
      <c r="Q125" s="13">
        <v>4</v>
      </c>
      <c r="R125" s="13">
        <v>2</v>
      </c>
      <c r="S125" s="13">
        <v>2</v>
      </c>
      <c r="T125" s="13">
        <v>1</v>
      </c>
      <c r="U125" s="13"/>
      <c r="V125" s="41"/>
      <c r="W125" s="41"/>
      <c r="X125" s="41"/>
    </row>
    <row r="126" ht="15" customHeight="1" spans="1:24">
      <c r="A126" s="13">
        <v>56</v>
      </c>
      <c r="B126" s="13" t="s">
        <v>125</v>
      </c>
      <c r="C126" s="13">
        <f t="shared" ref="C126" si="69">SUM(E126:E127)</f>
        <v>50</v>
      </c>
      <c r="D126" s="13" t="s">
        <v>29</v>
      </c>
      <c r="E126" s="13">
        <f t="shared" si="62"/>
        <v>0</v>
      </c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45">
        <v>10</v>
      </c>
      <c r="W126" s="45"/>
      <c r="X126" s="45" t="s">
        <v>79</v>
      </c>
    </row>
    <row r="127" ht="15" customHeight="1" spans="1:24">
      <c r="A127" s="13"/>
      <c r="B127" s="13"/>
      <c r="C127" s="13"/>
      <c r="D127" s="13" t="s">
        <v>31</v>
      </c>
      <c r="E127" s="13">
        <f t="shared" si="62"/>
        <v>50</v>
      </c>
      <c r="F127" s="13">
        <v>15</v>
      </c>
      <c r="G127" s="13">
        <v>14</v>
      </c>
      <c r="H127" s="13">
        <v>9</v>
      </c>
      <c r="I127" s="13"/>
      <c r="J127" s="13"/>
      <c r="K127" s="13"/>
      <c r="L127" s="13"/>
      <c r="M127" s="13"/>
      <c r="N127" s="13">
        <v>2</v>
      </c>
      <c r="O127" s="13">
        <v>1</v>
      </c>
      <c r="P127" s="13">
        <v>6</v>
      </c>
      <c r="Q127" s="13"/>
      <c r="R127" s="13"/>
      <c r="S127" s="13">
        <v>3</v>
      </c>
      <c r="T127" s="13"/>
      <c r="U127" s="13"/>
      <c r="V127" s="41"/>
      <c r="W127" s="41"/>
      <c r="X127" s="41"/>
    </row>
    <row r="128" ht="15" customHeight="1" spans="1:24">
      <c r="A128" s="13">
        <v>57</v>
      </c>
      <c r="B128" s="13" t="s">
        <v>126</v>
      </c>
      <c r="C128" s="13">
        <f t="shared" ref="C128" si="70">SUM(E128:E129)</f>
        <v>21</v>
      </c>
      <c r="D128" s="13" t="s">
        <v>29</v>
      </c>
      <c r="E128" s="13">
        <f t="shared" si="62"/>
        <v>5</v>
      </c>
      <c r="F128" s="13"/>
      <c r="G128" s="13">
        <v>1</v>
      </c>
      <c r="H128" s="13">
        <v>2</v>
      </c>
      <c r="I128" s="13">
        <v>1</v>
      </c>
      <c r="J128" s="13"/>
      <c r="K128" s="13"/>
      <c r="L128" s="13"/>
      <c r="M128" s="13"/>
      <c r="N128" s="13"/>
      <c r="O128" s="13">
        <v>1</v>
      </c>
      <c r="P128" s="13"/>
      <c r="Q128" s="13"/>
      <c r="R128" s="13"/>
      <c r="S128" s="13"/>
      <c r="T128" s="13"/>
      <c r="U128" s="13"/>
      <c r="V128" s="13">
        <v>3</v>
      </c>
      <c r="W128" s="55" t="s">
        <v>127</v>
      </c>
      <c r="X128" s="45" t="s">
        <v>79</v>
      </c>
    </row>
    <row r="129" ht="15" customHeight="1" spans="1:24">
      <c r="A129" s="13"/>
      <c r="B129" s="13"/>
      <c r="C129" s="13"/>
      <c r="D129" s="13" t="s">
        <v>31</v>
      </c>
      <c r="E129" s="13">
        <f t="shared" si="62"/>
        <v>16</v>
      </c>
      <c r="F129" s="13">
        <v>2</v>
      </c>
      <c r="G129" s="13"/>
      <c r="H129" s="13">
        <v>6</v>
      </c>
      <c r="I129" s="13"/>
      <c r="J129" s="13"/>
      <c r="K129" s="13"/>
      <c r="L129" s="13"/>
      <c r="M129" s="13"/>
      <c r="N129" s="13"/>
      <c r="O129" s="13">
        <v>3</v>
      </c>
      <c r="P129" s="13">
        <v>3</v>
      </c>
      <c r="Q129" s="13">
        <v>2</v>
      </c>
      <c r="R129" s="13"/>
      <c r="S129" s="13"/>
      <c r="T129" s="13"/>
      <c r="U129" s="13"/>
      <c r="V129" s="13"/>
      <c r="W129" s="55"/>
      <c r="X129" s="41"/>
    </row>
    <row r="130" ht="15" customHeight="1" spans="1:24">
      <c r="A130" s="13">
        <v>58</v>
      </c>
      <c r="B130" s="13" t="s">
        <v>128</v>
      </c>
      <c r="C130" s="13">
        <f t="shared" ref="C130" si="71">SUM(E130:E131)</f>
        <v>30</v>
      </c>
      <c r="D130" s="13" t="s">
        <v>29</v>
      </c>
      <c r="E130" s="13">
        <f t="shared" si="62"/>
        <v>0</v>
      </c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32"/>
      <c r="V130" s="13">
        <v>0</v>
      </c>
      <c r="W130" s="13"/>
      <c r="X130" s="45" t="s">
        <v>79</v>
      </c>
    </row>
    <row r="131" ht="15" customHeight="1" spans="1:24">
      <c r="A131" s="13"/>
      <c r="B131" s="13"/>
      <c r="C131" s="13"/>
      <c r="D131" s="13" t="s">
        <v>31</v>
      </c>
      <c r="E131" s="13">
        <f t="shared" si="62"/>
        <v>30</v>
      </c>
      <c r="F131" s="13">
        <v>9</v>
      </c>
      <c r="G131" s="13">
        <v>6</v>
      </c>
      <c r="H131" s="13">
        <v>5</v>
      </c>
      <c r="I131" s="13"/>
      <c r="J131" s="13"/>
      <c r="K131" s="13"/>
      <c r="L131" s="13"/>
      <c r="M131" s="13"/>
      <c r="N131" s="13"/>
      <c r="O131" s="13">
        <v>3</v>
      </c>
      <c r="P131" s="13">
        <v>2</v>
      </c>
      <c r="Q131" s="13">
        <v>1</v>
      </c>
      <c r="R131" s="13">
        <v>2</v>
      </c>
      <c r="S131" s="13">
        <v>2</v>
      </c>
      <c r="T131" s="13"/>
      <c r="U131" s="32"/>
      <c r="V131" s="13"/>
      <c r="W131" s="13"/>
      <c r="X131" s="41"/>
    </row>
    <row r="132" ht="15" customHeight="1" spans="1:24">
      <c r="A132" s="13">
        <v>59</v>
      </c>
      <c r="B132" s="45" t="s">
        <v>129</v>
      </c>
      <c r="C132" s="13">
        <f t="shared" ref="C132" si="72">SUM(E132:E133)</f>
        <v>40</v>
      </c>
      <c r="D132" s="13" t="s">
        <v>29</v>
      </c>
      <c r="E132" s="13">
        <f t="shared" si="62"/>
        <v>1</v>
      </c>
      <c r="F132" s="13"/>
      <c r="G132" s="13"/>
      <c r="H132" s="13"/>
      <c r="I132" s="13"/>
      <c r="J132" s="13"/>
      <c r="K132" s="13"/>
      <c r="L132" s="13"/>
      <c r="M132" s="13"/>
      <c r="N132" s="13"/>
      <c r="O132" s="13">
        <v>1</v>
      </c>
      <c r="P132" s="13"/>
      <c r="Q132" s="13"/>
      <c r="R132" s="13"/>
      <c r="S132" s="13"/>
      <c r="T132" s="13"/>
      <c r="U132" s="13"/>
      <c r="V132" s="45">
        <v>0</v>
      </c>
      <c r="W132" s="45"/>
      <c r="X132" s="45" t="s">
        <v>55</v>
      </c>
    </row>
    <row r="133" ht="15" customHeight="1" spans="1:24">
      <c r="A133" s="13"/>
      <c r="B133" s="41"/>
      <c r="C133" s="13"/>
      <c r="D133" s="13" t="s">
        <v>31</v>
      </c>
      <c r="E133" s="13">
        <f t="shared" si="62"/>
        <v>39</v>
      </c>
      <c r="F133" s="13">
        <v>8</v>
      </c>
      <c r="G133" s="13">
        <v>3</v>
      </c>
      <c r="H133" s="13">
        <v>3</v>
      </c>
      <c r="I133" s="13"/>
      <c r="J133" s="13"/>
      <c r="K133" s="13"/>
      <c r="L133" s="13"/>
      <c r="M133" s="13"/>
      <c r="N133" s="13"/>
      <c r="O133" s="13">
        <v>8</v>
      </c>
      <c r="P133" s="13">
        <v>4</v>
      </c>
      <c r="Q133" s="13">
        <v>6</v>
      </c>
      <c r="R133" s="13">
        <v>7</v>
      </c>
      <c r="S133" s="13"/>
      <c r="T133" s="13"/>
      <c r="U133" s="13"/>
      <c r="V133" s="41"/>
      <c r="W133" s="41"/>
      <c r="X133" s="41"/>
    </row>
    <row r="134" ht="15" customHeight="1" spans="1:24">
      <c r="A134" s="13">
        <v>60</v>
      </c>
      <c r="B134" s="45" t="s">
        <v>130</v>
      </c>
      <c r="C134" s="13">
        <f t="shared" ref="C134" si="73">SUM(E134:E135)</f>
        <v>25</v>
      </c>
      <c r="D134" s="13" t="s">
        <v>29</v>
      </c>
      <c r="E134" s="13">
        <f t="shared" si="62"/>
        <v>10</v>
      </c>
      <c r="F134" s="14">
        <v>3</v>
      </c>
      <c r="G134" s="14">
        <v>3</v>
      </c>
      <c r="H134" s="14">
        <v>3</v>
      </c>
      <c r="I134" s="14"/>
      <c r="J134" s="14"/>
      <c r="K134" s="14"/>
      <c r="L134" s="14"/>
      <c r="M134" s="14"/>
      <c r="N134" s="14">
        <v>1</v>
      </c>
      <c r="O134" s="14"/>
      <c r="P134" s="14"/>
      <c r="Q134" s="14"/>
      <c r="R134" s="14"/>
      <c r="S134" s="14"/>
      <c r="T134" s="14"/>
      <c r="U134" s="14"/>
      <c r="V134" s="45">
        <v>5</v>
      </c>
      <c r="W134" s="65"/>
      <c r="X134" s="45" t="s">
        <v>55</v>
      </c>
    </row>
    <row r="135" ht="15" customHeight="1" spans="1:24">
      <c r="A135" s="13"/>
      <c r="B135" s="41"/>
      <c r="C135" s="13"/>
      <c r="D135" s="13" t="s">
        <v>31</v>
      </c>
      <c r="E135" s="13">
        <f t="shared" si="62"/>
        <v>15</v>
      </c>
      <c r="F135" s="14">
        <v>3</v>
      </c>
      <c r="G135" s="14"/>
      <c r="H135" s="14">
        <v>4</v>
      </c>
      <c r="I135" s="14"/>
      <c r="J135" s="14"/>
      <c r="K135" s="14"/>
      <c r="L135" s="14"/>
      <c r="M135" s="14"/>
      <c r="N135" s="14"/>
      <c r="O135" s="14">
        <v>4</v>
      </c>
      <c r="P135" s="14">
        <v>4</v>
      </c>
      <c r="Q135" s="14"/>
      <c r="R135" s="14"/>
      <c r="S135" s="14"/>
      <c r="T135" s="14"/>
      <c r="U135" s="14"/>
      <c r="V135" s="41"/>
      <c r="W135" s="66"/>
      <c r="X135" s="41"/>
    </row>
    <row r="136" ht="15" customHeight="1" spans="1:24">
      <c r="A136" s="19" t="s">
        <v>131</v>
      </c>
      <c r="B136" s="20"/>
      <c r="C136" s="21">
        <f t="shared" ref="C136" si="74">SUM(E136:E137)</f>
        <v>485</v>
      </c>
      <c r="D136" s="22" t="s">
        <v>29</v>
      </c>
      <c r="E136" s="21">
        <f>SUM(E112,E114,E116,E118,E120,E122,E124,E126,E128,E130,E132,E134)</f>
        <v>71</v>
      </c>
      <c r="F136" s="21">
        <f t="shared" ref="F136:T136" si="75">SUM(F112,F114,F116,F118,F120,F122,F124,F126,F128,F130,F132,F134)</f>
        <v>7</v>
      </c>
      <c r="G136" s="21">
        <f t="shared" si="75"/>
        <v>11</v>
      </c>
      <c r="H136" s="21">
        <f t="shared" si="75"/>
        <v>12</v>
      </c>
      <c r="I136" s="21">
        <f t="shared" si="75"/>
        <v>3</v>
      </c>
      <c r="J136" s="21">
        <f t="shared" si="75"/>
        <v>2</v>
      </c>
      <c r="K136" s="21">
        <f t="shared" si="75"/>
        <v>5</v>
      </c>
      <c r="L136" s="21">
        <f t="shared" si="75"/>
        <v>3</v>
      </c>
      <c r="M136" s="21">
        <f t="shared" si="75"/>
        <v>4</v>
      </c>
      <c r="N136" s="21">
        <f t="shared" si="75"/>
        <v>3</v>
      </c>
      <c r="O136" s="21">
        <f t="shared" si="75"/>
        <v>7</v>
      </c>
      <c r="P136" s="21">
        <f t="shared" si="75"/>
        <v>7</v>
      </c>
      <c r="Q136" s="21">
        <f t="shared" si="75"/>
        <v>2</v>
      </c>
      <c r="R136" s="21">
        <f t="shared" si="75"/>
        <v>2</v>
      </c>
      <c r="S136" s="21">
        <f t="shared" si="75"/>
        <v>0</v>
      </c>
      <c r="T136" s="21">
        <f t="shared" si="75"/>
        <v>3</v>
      </c>
      <c r="U136" s="21">
        <v>2</v>
      </c>
      <c r="V136" s="21">
        <f>SUM(V112:V135)</f>
        <v>113</v>
      </c>
      <c r="W136" s="32"/>
      <c r="X136" s="32"/>
    </row>
    <row r="137" ht="15" customHeight="1" spans="1:24">
      <c r="A137" s="23"/>
      <c r="B137" s="24"/>
      <c r="C137" s="21"/>
      <c r="D137" s="22" t="s">
        <v>31</v>
      </c>
      <c r="E137" s="21">
        <f>SUM(E113,E115,E117,E119,E121,E123,E125,E127,E129,E131,E133,E135)</f>
        <v>414</v>
      </c>
      <c r="F137" s="21">
        <f t="shared" ref="F137:U137" si="76">SUM(F113,F115,F117,F119,F121,F123,F125,F127,F129,F131,F133,F135)</f>
        <v>115</v>
      </c>
      <c r="G137" s="21">
        <f t="shared" si="76"/>
        <v>88</v>
      </c>
      <c r="H137" s="21">
        <f t="shared" si="76"/>
        <v>75</v>
      </c>
      <c r="I137" s="21">
        <f t="shared" si="76"/>
        <v>0</v>
      </c>
      <c r="J137" s="21">
        <f t="shared" si="76"/>
        <v>0</v>
      </c>
      <c r="K137" s="21">
        <f t="shared" si="76"/>
        <v>0</v>
      </c>
      <c r="L137" s="21">
        <f t="shared" si="76"/>
        <v>0</v>
      </c>
      <c r="M137" s="21">
        <f t="shared" si="76"/>
        <v>0</v>
      </c>
      <c r="N137" s="21">
        <f t="shared" si="76"/>
        <v>7</v>
      </c>
      <c r="O137" s="21">
        <f t="shared" si="76"/>
        <v>33</v>
      </c>
      <c r="P137" s="21">
        <f t="shared" si="76"/>
        <v>38</v>
      </c>
      <c r="Q137" s="21">
        <v>23</v>
      </c>
      <c r="R137" s="21">
        <f t="shared" si="76"/>
        <v>17</v>
      </c>
      <c r="S137" s="21">
        <f t="shared" si="76"/>
        <v>12</v>
      </c>
      <c r="T137" s="21">
        <f t="shared" si="76"/>
        <v>4</v>
      </c>
      <c r="U137" s="21">
        <f t="shared" si="76"/>
        <v>0</v>
      </c>
      <c r="V137" s="21"/>
      <c r="W137" s="32"/>
      <c r="X137" s="32"/>
    </row>
    <row r="138" ht="15" customHeight="1" spans="1:24">
      <c r="A138" s="13">
        <v>61</v>
      </c>
      <c r="B138" s="45" t="s">
        <v>132</v>
      </c>
      <c r="C138" s="13">
        <f>SUM(E138:E139)</f>
        <v>280</v>
      </c>
      <c r="D138" s="14" t="s">
        <v>29</v>
      </c>
      <c r="E138" s="13">
        <f>SUM(F138:U138)</f>
        <v>160</v>
      </c>
      <c r="F138" s="13">
        <v>22</v>
      </c>
      <c r="G138" s="13">
        <v>13</v>
      </c>
      <c r="H138" s="13">
        <v>18</v>
      </c>
      <c r="I138" s="13">
        <v>9</v>
      </c>
      <c r="J138" s="13">
        <v>8</v>
      </c>
      <c r="K138" s="13">
        <v>7</v>
      </c>
      <c r="L138" s="13">
        <v>6</v>
      </c>
      <c r="M138" s="13">
        <v>5</v>
      </c>
      <c r="N138" s="13">
        <v>6</v>
      </c>
      <c r="O138" s="13">
        <v>17</v>
      </c>
      <c r="P138" s="13">
        <v>19</v>
      </c>
      <c r="Q138" s="13">
        <v>18</v>
      </c>
      <c r="R138" s="13">
        <v>9</v>
      </c>
      <c r="S138" s="67"/>
      <c r="T138" s="13">
        <v>3</v>
      </c>
      <c r="U138" s="14"/>
      <c r="V138" s="45">
        <v>70</v>
      </c>
      <c r="W138" s="68" t="s">
        <v>67</v>
      </c>
      <c r="X138" s="17" t="s">
        <v>79</v>
      </c>
    </row>
    <row r="139" ht="15" customHeight="1" spans="1:24">
      <c r="A139" s="13"/>
      <c r="B139" s="41"/>
      <c r="C139" s="13"/>
      <c r="D139" s="14" t="s">
        <v>31</v>
      </c>
      <c r="E139" s="13">
        <f t="shared" ref="E139:E150" si="77">SUM(F139:U139)</f>
        <v>120</v>
      </c>
      <c r="F139" s="14">
        <v>26</v>
      </c>
      <c r="G139" s="14">
        <v>20</v>
      </c>
      <c r="H139" s="14">
        <v>9</v>
      </c>
      <c r="I139" s="14"/>
      <c r="J139" s="14"/>
      <c r="K139" s="14"/>
      <c r="L139" s="14"/>
      <c r="M139" s="14"/>
      <c r="N139" s="14"/>
      <c r="O139" s="14">
        <v>20</v>
      </c>
      <c r="P139" s="14">
        <v>9</v>
      </c>
      <c r="Q139" s="14">
        <v>23</v>
      </c>
      <c r="R139" s="14">
        <v>9</v>
      </c>
      <c r="S139" s="14">
        <v>3</v>
      </c>
      <c r="T139" s="14">
        <v>1</v>
      </c>
      <c r="U139" s="14"/>
      <c r="V139" s="41"/>
      <c r="W139" s="55"/>
      <c r="X139" s="18"/>
    </row>
    <row r="140" ht="15" customHeight="1" spans="1:24">
      <c r="A140" s="13">
        <v>62</v>
      </c>
      <c r="B140" s="13" t="s">
        <v>133</v>
      </c>
      <c r="C140" s="13">
        <f t="shared" ref="C140" si="78">SUM(E140:E141)</f>
        <v>120</v>
      </c>
      <c r="D140" s="14" t="s">
        <v>29</v>
      </c>
      <c r="E140" s="13">
        <f t="shared" si="77"/>
        <v>10</v>
      </c>
      <c r="F140" s="13">
        <v>2</v>
      </c>
      <c r="G140" s="13">
        <v>1</v>
      </c>
      <c r="H140" s="13">
        <v>4</v>
      </c>
      <c r="I140" s="13">
        <v>1</v>
      </c>
      <c r="J140" s="13"/>
      <c r="K140" s="13"/>
      <c r="L140" s="13"/>
      <c r="M140" s="13"/>
      <c r="N140" s="13"/>
      <c r="O140" s="13">
        <v>1</v>
      </c>
      <c r="P140" s="13">
        <v>1</v>
      </c>
      <c r="Q140" s="13"/>
      <c r="R140" s="13"/>
      <c r="S140" s="13"/>
      <c r="T140" s="13"/>
      <c r="U140" s="13"/>
      <c r="V140" s="45">
        <v>30</v>
      </c>
      <c r="W140" s="55" t="s">
        <v>67</v>
      </c>
      <c r="X140" s="17" t="s">
        <v>79</v>
      </c>
    </row>
    <row r="141" ht="15" customHeight="1" spans="1:24">
      <c r="A141" s="13"/>
      <c r="B141" s="13"/>
      <c r="C141" s="13"/>
      <c r="D141" s="14" t="s">
        <v>31</v>
      </c>
      <c r="E141" s="13">
        <v>110</v>
      </c>
      <c r="F141" s="13">
        <v>9</v>
      </c>
      <c r="G141" s="13">
        <v>9</v>
      </c>
      <c r="H141" s="13">
        <v>20</v>
      </c>
      <c r="I141" s="13"/>
      <c r="J141" s="13"/>
      <c r="K141" s="13"/>
      <c r="L141" s="13"/>
      <c r="M141" s="13"/>
      <c r="N141" s="13"/>
      <c r="O141" s="13">
        <v>17</v>
      </c>
      <c r="P141" s="13">
        <v>21</v>
      </c>
      <c r="Q141" s="13">
        <v>19</v>
      </c>
      <c r="R141" s="13">
        <v>11</v>
      </c>
      <c r="S141" s="13"/>
      <c r="T141" s="13">
        <v>1</v>
      </c>
      <c r="U141" s="13" t="s">
        <v>134</v>
      </c>
      <c r="V141" s="41"/>
      <c r="W141" s="55"/>
      <c r="X141" s="18"/>
    </row>
    <row r="142" ht="15" customHeight="1" spans="1:24">
      <c r="A142" s="13">
        <v>63</v>
      </c>
      <c r="B142" s="45" t="s">
        <v>135</v>
      </c>
      <c r="C142" s="13">
        <f t="shared" ref="C142" si="79">SUM(E142:E143)</f>
        <v>70</v>
      </c>
      <c r="D142" s="14" t="s">
        <v>29</v>
      </c>
      <c r="E142" s="13">
        <f t="shared" si="77"/>
        <v>0</v>
      </c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45">
        <v>40</v>
      </c>
      <c r="W142" s="58" t="s">
        <v>136</v>
      </c>
      <c r="X142" s="17" t="s">
        <v>79</v>
      </c>
    </row>
    <row r="143" ht="15" customHeight="1" spans="1:24">
      <c r="A143" s="13"/>
      <c r="B143" s="41"/>
      <c r="C143" s="13"/>
      <c r="D143" s="14" t="s">
        <v>31</v>
      </c>
      <c r="E143" s="13">
        <f t="shared" si="77"/>
        <v>70</v>
      </c>
      <c r="F143" s="13">
        <v>20</v>
      </c>
      <c r="G143" s="13">
        <v>20</v>
      </c>
      <c r="H143" s="13">
        <v>5</v>
      </c>
      <c r="I143" s="13"/>
      <c r="J143" s="13"/>
      <c r="K143" s="13"/>
      <c r="L143" s="13"/>
      <c r="M143" s="13"/>
      <c r="N143" s="13"/>
      <c r="O143" s="13">
        <v>8</v>
      </c>
      <c r="P143" s="13">
        <v>8</v>
      </c>
      <c r="Q143" s="13">
        <v>8</v>
      </c>
      <c r="R143" s="13">
        <v>1</v>
      </c>
      <c r="S143" s="13"/>
      <c r="T143" s="13"/>
      <c r="U143" s="13"/>
      <c r="V143" s="41"/>
      <c r="W143" s="59"/>
      <c r="X143" s="18"/>
    </row>
    <row r="144" ht="15" customHeight="1" spans="1:24">
      <c r="A144" s="13">
        <v>64</v>
      </c>
      <c r="B144" s="45" t="s">
        <v>137</v>
      </c>
      <c r="C144" s="13">
        <f t="shared" ref="C144" si="80">SUM(E144:E145)</f>
        <v>200</v>
      </c>
      <c r="D144" s="14" t="s">
        <v>29</v>
      </c>
      <c r="E144" s="13">
        <f t="shared" si="77"/>
        <v>60</v>
      </c>
      <c r="F144" s="13">
        <v>9</v>
      </c>
      <c r="G144" s="13">
        <v>11</v>
      </c>
      <c r="H144" s="13">
        <v>13</v>
      </c>
      <c r="I144" s="13">
        <v>6</v>
      </c>
      <c r="J144" s="13">
        <v>5</v>
      </c>
      <c r="K144" s="13">
        <v>3</v>
      </c>
      <c r="L144" s="13">
        <v>3</v>
      </c>
      <c r="M144" s="13">
        <v>4</v>
      </c>
      <c r="N144" s="13">
        <v>3</v>
      </c>
      <c r="O144" s="13"/>
      <c r="P144" s="13">
        <v>3</v>
      </c>
      <c r="Q144" s="13"/>
      <c r="R144" s="13"/>
      <c r="S144" s="13"/>
      <c r="T144" s="13"/>
      <c r="U144" s="13"/>
      <c r="V144" s="45">
        <v>50</v>
      </c>
      <c r="W144" s="55" t="s">
        <v>67</v>
      </c>
      <c r="X144" s="17" t="s">
        <v>30</v>
      </c>
    </row>
    <row r="145" ht="15" customHeight="1" spans="1:24">
      <c r="A145" s="13"/>
      <c r="B145" s="41"/>
      <c r="C145" s="13"/>
      <c r="D145" s="14" t="s">
        <v>31</v>
      </c>
      <c r="E145" s="13">
        <f t="shared" si="77"/>
        <v>140</v>
      </c>
      <c r="F145" s="13">
        <v>60</v>
      </c>
      <c r="G145" s="13">
        <v>27</v>
      </c>
      <c r="H145" s="13">
        <v>19</v>
      </c>
      <c r="I145" s="13"/>
      <c r="J145" s="13"/>
      <c r="K145" s="13"/>
      <c r="L145" s="13"/>
      <c r="M145" s="13"/>
      <c r="N145" s="13"/>
      <c r="O145" s="13">
        <v>15</v>
      </c>
      <c r="P145" s="13">
        <v>7</v>
      </c>
      <c r="Q145" s="13">
        <v>6</v>
      </c>
      <c r="R145" s="13">
        <v>4</v>
      </c>
      <c r="S145" s="13">
        <v>2</v>
      </c>
      <c r="T145" s="13"/>
      <c r="U145" s="13"/>
      <c r="V145" s="41"/>
      <c r="W145" s="55"/>
      <c r="X145" s="18"/>
    </row>
    <row r="146" ht="15" customHeight="1" spans="1:24">
      <c r="A146" s="13">
        <v>65</v>
      </c>
      <c r="B146" s="45" t="s">
        <v>138</v>
      </c>
      <c r="C146" s="13">
        <f t="shared" ref="C146" si="81">SUM(E146:E147)</f>
        <v>150</v>
      </c>
      <c r="D146" s="14" t="s">
        <v>29</v>
      </c>
      <c r="E146" s="13">
        <f t="shared" si="77"/>
        <v>70</v>
      </c>
      <c r="F146" s="13">
        <v>10</v>
      </c>
      <c r="G146" s="13">
        <v>10</v>
      </c>
      <c r="H146" s="13">
        <v>15</v>
      </c>
      <c r="I146" s="13">
        <v>3</v>
      </c>
      <c r="J146" s="13">
        <v>3</v>
      </c>
      <c r="K146" s="13">
        <v>3</v>
      </c>
      <c r="L146" s="13">
        <v>3</v>
      </c>
      <c r="M146" s="13">
        <v>1</v>
      </c>
      <c r="N146" s="13">
        <v>1</v>
      </c>
      <c r="O146" s="13">
        <v>10</v>
      </c>
      <c r="P146" s="13">
        <v>5</v>
      </c>
      <c r="Q146" s="13">
        <v>6</v>
      </c>
      <c r="R146" s="13"/>
      <c r="S146" s="13"/>
      <c r="T146" s="13"/>
      <c r="U146" s="13"/>
      <c r="V146" s="45">
        <v>50</v>
      </c>
      <c r="W146" s="55" t="s">
        <v>139</v>
      </c>
      <c r="X146" s="17" t="s">
        <v>79</v>
      </c>
    </row>
    <row r="147" ht="15" customHeight="1" spans="1:24">
      <c r="A147" s="13"/>
      <c r="B147" s="41"/>
      <c r="C147" s="13"/>
      <c r="D147" s="14" t="s">
        <v>31</v>
      </c>
      <c r="E147" s="13">
        <f t="shared" si="77"/>
        <v>80</v>
      </c>
      <c r="F147" s="13">
        <v>26</v>
      </c>
      <c r="G147" s="13">
        <v>22</v>
      </c>
      <c r="H147" s="13">
        <v>5</v>
      </c>
      <c r="I147" s="13"/>
      <c r="J147" s="13"/>
      <c r="K147" s="13"/>
      <c r="L147" s="13"/>
      <c r="M147" s="13"/>
      <c r="N147" s="13"/>
      <c r="O147" s="13">
        <v>6</v>
      </c>
      <c r="P147" s="13">
        <v>5</v>
      </c>
      <c r="Q147" s="13">
        <v>6</v>
      </c>
      <c r="R147" s="13">
        <v>5</v>
      </c>
      <c r="S147" s="13">
        <v>5</v>
      </c>
      <c r="T147" s="13"/>
      <c r="U147" s="13"/>
      <c r="V147" s="41"/>
      <c r="W147" s="55"/>
      <c r="X147" s="18"/>
    </row>
    <row r="148" ht="15" customHeight="1" spans="1:24">
      <c r="A148" s="13">
        <v>66</v>
      </c>
      <c r="B148" s="45" t="s">
        <v>140</v>
      </c>
      <c r="C148" s="13">
        <f t="shared" ref="C148" si="82">SUM(E148:E149)</f>
        <v>400</v>
      </c>
      <c r="D148" s="14" t="s">
        <v>29</v>
      </c>
      <c r="E148" s="13">
        <f t="shared" si="77"/>
        <v>150</v>
      </c>
      <c r="F148" s="62">
        <v>25</v>
      </c>
      <c r="G148" s="62">
        <v>20</v>
      </c>
      <c r="H148" s="62">
        <v>35</v>
      </c>
      <c r="I148" s="62">
        <v>20</v>
      </c>
      <c r="J148" s="62">
        <v>3</v>
      </c>
      <c r="K148" s="62">
        <v>3</v>
      </c>
      <c r="L148" s="62">
        <v>3</v>
      </c>
      <c r="M148" s="62">
        <v>3</v>
      </c>
      <c r="N148" s="62">
        <v>3</v>
      </c>
      <c r="O148" s="62">
        <v>8</v>
      </c>
      <c r="P148" s="62">
        <v>12</v>
      </c>
      <c r="Q148" s="62">
        <v>10</v>
      </c>
      <c r="R148" s="62">
        <v>5</v>
      </c>
      <c r="S148" s="62"/>
      <c r="T148" s="62"/>
      <c r="U148" s="62"/>
      <c r="V148" s="69">
        <v>200</v>
      </c>
      <c r="W148" s="55" t="s">
        <v>141</v>
      </c>
      <c r="X148" s="17" t="s">
        <v>79</v>
      </c>
    </row>
    <row r="149" ht="15" customHeight="1" spans="1:24">
      <c r="A149" s="13"/>
      <c r="B149" s="41"/>
      <c r="C149" s="13"/>
      <c r="D149" s="14" t="s">
        <v>31</v>
      </c>
      <c r="E149" s="13">
        <f t="shared" si="77"/>
        <v>250</v>
      </c>
      <c r="F149" s="62">
        <v>35</v>
      </c>
      <c r="G149" s="62">
        <v>35</v>
      </c>
      <c r="H149" s="62">
        <v>35</v>
      </c>
      <c r="I149" s="62"/>
      <c r="J149" s="62"/>
      <c r="K149" s="62"/>
      <c r="L149" s="62"/>
      <c r="M149" s="62"/>
      <c r="N149" s="62"/>
      <c r="O149" s="62">
        <v>40</v>
      </c>
      <c r="P149" s="62">
        <v>40</v>
      </c>
      <c r="Q149" s="62">
        <v>35</v>
      </c>
      <c r="R149" s="62">
        <v>20</v>
      </c>
      <c r="S149" s="62">
        <v>10</v>
      </c>
      <c r="T149" s="62"/>
      <c r="U149" s="62"/>
      <c r="V149" s="70"/>
      <c r="W149" s="55"/>
      <c r="X149" s="18"/>
    </row>
    <row r="150" ht="15" customHeight="1" spans="1:24">
      <c r="A150" s="13">
        <v>67</v>
      </c>
      <c r="B150" s="45" t="s">
        <v>142</v>
      </c>
      <c r="C150" s="13">
        <f t="shared" ref="C150" si="83">SUM(E150:E151)</f>
        <v>200</v>
      </c>
      <c r="D150" s="14" t="s">
        <v>29</v>
      </c>
      <c r="E150" s="13">
        <f t="shared" si="77"/>
        <v>66</v>
      </c>
      <c r="F150" s="13">
        <v>7</v>
      </c>
      <c r="G150" s="13">
        <v>11</v>
      </c>
      <c r="H150" s="13">
        <v>10</v>
      </c>
      <c r="I150" s="13">
        <v>7</v>
      </c>
      <c r="J150" s="13">
        <v>4</v>
      </c>
      <c r="K150" s="13">
        <v>7</v>
      </c>
      <c r="L150" s="13">
        <v>5</v>
      </c>
      <c r="M150" s="13">
        <v>1</v>
      </c>
      <c r="N150" s="13">
        <v>2</v>
      </c>
      <c r="O150" s="13">
        <v>1</v>
      </c>
      <c r="P150" s="13">
        <v>5</v>
      </c>
      <c r="Q150" s="13">
        <v>2</v>
      </c>
      <c r="R150" s="13">
        <v>4</v>
      </c>
      <c r="S150" s="13"/>
      <c r="T150" s="13"/>
      <c r="U150" s="13"/>
      <c r="V150" s="45">
        <v>50</v>
      </c>
      <c r="W150" s="55" t="s">
        <v>67</v>
      </c>
      <c r="X150" s="17" t="s">
        <v>79</v>
      </c>
    </row>
    <row r="151" ht="15" customHeight="1" spans="1:24">
      <c r="A151" s="13"/>
      <c r="B151" s="41"/>
      <c r="C151" s="13"/>
      <c r="D151" s="14" t="s">
        <v>31</v>
      </c>
      <c r="E151" s="13">
        <v>134</v>
      </c>
      <c r="F151" s="13">
        <v>26</v>
      </c>
      <c r="G151" s="13">
        <v>28</v>
      </c>
      <c r="H151" s="13">
        <v>32</v>
      </c>
      <c r="I151" s="13"/>
      <c r="J151" s="13"/>
      <c r="K151" s="13"/>
      <c r="L151" s="13"/>
      <c r="M151" s="13"/>
      <c r="N151" s="13"/>
      <c r="O151" s="13">
        <v>17</v>
      </c>
      <c r="P151" s="13">
        <v>8</v>
      </c>
      <c r="Q151" s="13">
        <v>7</v>
      </c>
      <c r="R151" s="13">
        <v>7</v>
      </c>
      <c r="S151" s="13">
        <v>6</v>
      </c>
      <c r="T151" s="13">
        <v>2</v>
      </c>
      <c r="U151" s="13" t="s">
        <v>143</v>
      </c>
      <c r="V151" s="41"/>
      <c r="W151" s="55"/>
      <c r="X151" s="18"/>
    </row>
    <row r="152" ht="15" customHeight="1" spans="1:24">
      <c r="A152" s="19" t="s">
        <v>144</v>
      </c>
      <c r="B152" s="20"/>
      <c r="C152" s="21">
        <f t="shared" ref="C152" si="84">SUM(E152:E153)</f>
        <v>1420</v>
      </c>
      <c r="D152" s="22" t="s">
        <v>29</v>
      </c>
      <c r="E152" s="21">
        <f>SUM(E138,E140,E142,E144,E146,E148,E150)</f>
        <v>516</v>
      </c>
      <c r="F152" s="21">
        <f t="shared" ref="F152:U152" si="85">SUM(F138,F140,F142,F144,F146,F148,F150)</f>
        <v>75</v>
      </c>
      <c r="G152" s="21">
        <f t="shared" si="85"/>
        <v>66</v>
      </c>
      <c r="H152" s="21">
        <f t="shared" si="85"/>
        <v>95</v>
      </c>
      <c r="I152" s="21">
        <f t="shared" si="85"/>
        <v>46</v>
      </c>
      <c r="J152" s="21">
        <f t="shared" si="85"/>
        <v>23</v>
      </c>
      <c r="K152" s="21">
        <f t="shared" si="85"/>
        <v>23</v>
      </c>
      <c r="L152" s="21">
        <f t="shared" si="85"/>
        <v>20</v>
      </c>
      <c r="M152" s="21">
        <f t="shared" si="85"/>
        <v>14</v>
      </c>
      <c r="N152" s="21">
        <f t="shared" si="85"/>
        <v>15</v>
      </c>
      <c r="O152" s="21">
        <f t="shared" si="85"/>
        <v>37</v>
      </c>
      <c r="P152" s="21">
        <f t="shared" si="85"/>
        <v>45</v>
      </c>
      <c r="Q152" s="21">
        <f t="shared" si="85"/>
        <v>36</v>
      </c>
      <c r="R152" s="21">
        <f t="shared" si="85"/>
        <v>18</v>
      </c>
      <c r="S152" s="21">
        <f t="shared" si="85"/>
        <v>0</v>
      </c>
      <c r="T152" s="21">
        <f t="shared" si="85"/>
        <v>3</v>
      </c>
      <c r="U152" s="21">
        <f t="shared" si="85"/>
        <v>0</v>
      </c>
      <c r="V152" s="21">
        <f>SUM(V138:V151)</f>
        <v>490</v>
      </c>
      <c r="W152" s="32"/>
      <c r="X152" s="32"/>
    </row>
    <row r="153" ht="15" customHeight="1" spans="1:24">
      <c r="A153" s="23"/>
      <c r="B153" s="24"/>
      <c r="C153" s="21"/>
      <c r="D153" s="22" t="s">
        <v>31</v>
      </c>
      <c r="E153" s="21">
        <f>SUM(E139,E141,E143,E145,E147,E149,E151)</f>
        <v>904</v>
      </c>
      <c r="F153" s="21">
        <f t="shared" ref="F153:T153" si="86">SUM(F139,F141,F143,F145,F147,F149,F151)</f>
        <v>202</v>
      </c>
      <c r="G153" s="21">
        <f t="shared" si="86"/>
        <v>161</v>
      </c>
      <c r="H153" s="21">
        <f t="shared" si="86"/>
        <v>125</v>
      </c>
      <c r="I153" s="21">
        <f t="shared" si="86"/>
        <v>0</v>
      </c>
      <c r="J153" s="21">
        <f t="shared" si="86"/>
        <v>0</v>
      </c>
      <c r="K153" s="21">
        <f t="shared" si="86"/>
        <v>0</v>
      </c>
      <c r="L153" s="21">
        <f t="shared" si="86"/>
        <v>0</v>
      </c>
      <c r="M153" s="21">
        <f t="shared" si="86"/>
        <v>0</v>
      </c>
      <c r="N153" s="21">
        <f t="shared" si="86"/>
        <v>0</v>
      </c>
      <c r="O153" s="21">
        <f t="shared" si="86"/>
        <v>123</v>
      </c>
      <c r="P153" s="21">
        <f t="shared" si="86"/>
        <v>98</v>
      </c>
      <c r="Q153" s="21">
        <f t="shared" si="86"/>
        <v>104</v>
      </c>
      <c r="R153" s="21">
        <f t="shared" si="86"/>
        <v>57</v>
      </c>
      <c r="S153" s="21">
        <f t="shared" si="86"/>
        <v>26</v>
      </c>
      <c r="T153" s="21">
        <f t="shared" si="86"/>
        <v>4</v>
      </c>
      <c r="U153" s="21">
        <v>4</v>
      </c>
      <c r="V153" s="21"/>
      <c r="W153" s="32"/>
      <c r="X153" s="32"/>
    </row>
    <row r="154" ht="15" customHeight="1" spans="1:24">
      <c r="A154" s="13">
        <v>68</v>
      </c>
      <c r="B154" s="14" t="s">
        <v>145</v>
      </c>
      <c r="C154" s="13">
        <f>SUM(E154:E155)</f>
        <v>98</v>
      </c>
      <c r="D154" s="14" t="s">
        <v>29</v>
      </c>
      <c r="E154" s="13">
        <f>SUM(F154:U154)</f>
        <v>44</v>
      </c>
      <c r="F154" s="13">
        <v>9</v>
      </c>
      <c r="G154" s="13">
        <v>9</v>
      </c>
      <c r="H154" s="13">
        <v>7</v>
      </c>
      <c r="I154" s="13">
        <v>2</v>
      </c>
      <c r="J154" s="13">
        <v>1</v>
      </c>
      <c r="K154" s="13">
        <v>2</v>
      </c>
      <c r="L154" s="13">
        <v>1</v>
      </c>
      <c r="M154" s="13">
        <v>2</v>
      </c>
      <c r="N154" s="13">
        <v>2</v>
      </c>
      <c r="O154" s="13">
        <v>2</v>
      </c>
      <c r="P154" s="13">
        <v>3</v>
      </c>
      <c r="Q154" s="13">
        <v>1</v>
      </c>
      <c r="R154" s="13">
        <v>3</v>
      </c>
      <c r="S154" s="13"/>
      <c r="T154" s="13"/>
      <c r="U154" s="13"/>
      <c r="V154" s="13">
        <v>12</v>
      </c>
      <c r="W154" s="37" t="s">
        <v>120</v>
      </c>
      <c r="X154" s="14" t="s">
        <v>79</v>
      </c>
    </row>
    <row r="155" ht="15" customHeight="1" spans="1:24">
      <c r="A155" s="13"/>
      <c r="B155" s="14"/>
      <c r="C155" s="13"/>
      <c r="D155" s="14" t="s">
        <v>31</v>
      </c>
      <c r="E155" s="13">
        <f t="shared" ref="E155:E171" si="87">SUM(F155:U155)</f>
        <v>54</v>
      </c>
      <c r="F155" s="13">
        <v>14</v>
      </c>
      <c r="G155" s="13">
        <v>11</v>
      </c>
      <c r="H155" s="13">
        <v>7</v>
      </c>
      <c r="I155" s="13"/>
      <c r="J155" s="13"/>
      <c r="K155" s="13"/>
      <c r="L155" s="13"/>
      <c r="M155" s="13"/>
      <c r="N155" s="13"/>
      <c r="O155" s="13">
        <v>4</v>
      </c>
      <c r="P155" s="13">
        <v>5</v>
      </c>
      <c r="Q155" s="13">
        <v>4</v>
      </c>
      <c r="R155" s="13">
        <v>4</v>
      </c>
      <c r="S155" s="13">
        <v>5</v>
      </c>
      <c r="T155" s="13"/>
      <c r="U155" s="13"/>
      <c r="V155" s="13"/>
      <c r="W155" s="37"/>
      <c r="X155" s="14"/>
    </row>
    <row r="156" ht="15" customHeight="1" spans="1:24">
      <c r="A156" s="13">
        <v>69</v>
      </c>
      <c r="B156" s="14" t="s">
        <v>146</v>
      </c>
      <c r="C156" s="13">
        <f t="shared" ref="C156" si="88">SUM(E156:E157)</f>
        <v>100</v>
      </c>
      <c r="D156" s="14" t="s">
        <v>29</v>
      </c>
      <c r="E156" s="13">
        <f t="shared" si="87"/>
        <v>40</v>
      </c>
      <c r="F156" s="14">
        <v>6</v>
      </c>
      <c r="G156" s="14">
        <v>8</v>
      </c>
      <c r="H156" s="14">
        <v>5</v>
      </c>
      <c r="I156" s="14">
        <v>4</v>
      </c>
      <c r="J156" s="14">
        <v>1</v>
      </c>
      <c r="K156" s="14">
        <v>1</v>
      </c>
      <c r="L156" s="14">
        <v>1</v>
      </c>
      <c r="M156" s="14">
        <v>1</v>
      </c>
      <c r="N156" s="14">
        <v>1</v>
      </c>
      <c r="O156" s="14">
        <v>6</v>
      </c>
      <c r="P156" s="14">
        <v>2</v>
      </c>
      <c r="Q156" s="14">
        <v>2</v>
      </c>
      <c r="R156" s="14">
        <v>2</v>
      </c>
      <c r="S156" s="14"/>
      <c r="T156" s="14"/>
      <c r="U156" s="14"/>
      <c r="V156" s="14">
        <v>50</v>
      </c>
      <c r="W156" s="37" t="s">
        <v>67</v>
      </c>
      <c r="X156" s="14" t="s">
        <v>79</v>
      </c>
    </row>
    <row r="157" ht="15" customHeight="1" spans="1:24">
      <c r="A157" s="13"/>
      <c r="B157" s="14"/>
      <c r="C157" s="13"/>
      <c r="D157" s="14" t="s">
        <v>31</v>
      </c>
      <c r="E157" s="13">
        <f t="shared" si="87"/>
        <v>60</v>
      </c>
      <c r="F157" s="14">
        <v>9</v>
      </c>
      <c r="G157" s="14">
        <v>10</v>
      </c>
      <c r="H157" s="14">
        <v>7</v>
      </c>
      <c r="I157" s="14"/>
      <c r="J157" s="14"/>
      <c r="K157" s="14"/>
      <c r="L157" s="14"/>
      <c r="M157" s="14"/>
      <c r="N157" s="14"/>
      <c r="O157" s="14">
        <v>11</v>
      </c>
      <c r="P157" s="14">
        <v>12</v>
      </c>
      <c r="Q157" s="14">
        <v>8</v>
      </c>
      <c r="R157" s="14">
        <v>3</v>
      </c>
      <c r="S157" s="14"/>
      <c r="T157" s="14"/>
      <c r="U157" s="14"/>
      <c r="V157" s="14"/>
      <c r="W157" s="37"/>
      <c r="X157" s="14"/>
    </row>
    <row r="158" ht="14.1" customHeight="1" spans="1:24">
      <c r="A158" s="13">
        <v>70</v>
      </c>
      <c r="B158" s="14" t="s">
        <v>147</v>
      </c>
      <c r="C158" s="13">
        <f t="shared" ref="C158" si="89">SUM(E158:E159)</f>
        <v>118</v>
      </c>
      <c r="D158" s="14" t="s">
        <v>29</v>
      </c>
      <c r="E158" s="13">
        <f t="shared" si="87"/>
        <v>28</v>
      </c>
      <c r="F158" s="14">
        <v>6</v>
      </c>
      <c r="G158" s="14">
        <v>4</v>
      </c>
      <c r="H158" s="14">
        <v>4</v>
      </c>
      <c r="I158" s="14">
        <v>1</v>
      </c>
      <c r="J158" s="14"/>
      <c r="K158" s="14">
        <v>1</v>
      </c>
      <c r="L158" s="14">
        <v>2</v>
      </c>
      <c r="M158" s="14">
        <v>3</v>
      </c>
      <c r="N158" s="14">
        <v>2</v>
      </c>
      <c r="O158" s="14"/>
      <c r="P158" s="14">
        <v>4</v>
      </c>
      <c r="Q158" s="14">
        <v>1</v>
      </c>
      <c r="R158" s="14"/>
      <c r="S158" s="14"/>
      <c r="T158" s="14"/>
      <c r="U158" s="14"/>
      <c r="V158" s="14">
        <v>10</v>
      </c>
      <c r="W158" s="37" t="s">
        <v>67</v>
      </c>
      <c r="X158" s="14" t="s">
        <v>79</v>
      </c>
    </row>
    <row r="159" ht="14.1" customHeight="1" spans="1:24">
      <c r="A159" s="13"/>
      <c r="B159" s="14"/>
      <c r="C159" s="13"/>
      <c r="D159" s="14" t="s">
        <v>31</v>
      </c>
      <c r="E159" s="13">
        <v>90</v>
      </c>
      <c r="F159" s="14">
        <v>44</v>
      </c>
      <c r="G159" s="14">
        <v>28</v>
      </c>
      <c r="H159" s="14">
        <v>6</v>
      </c>
      <c r="I159" s="14"/>
      <c r="J159" s="14"/>
      <c r="K159" s="14"/>
      <c r="L159" s="14"/>
      <c r="M159" s="14"/>
      <c r="N159" s="14"/>
      <c r="O159" s="14"/>
      <c r="P159" s="14"/>
      <c r="Q159" s="14"/>
      <c r="R159" s="14">
        <v>2</v>
      </c>
      <c r="S159" s="14">
        <v>6</v>
      </c>
      <c r="T159" s="14">
        <v>3</v>
      </c>
      <c r="U159" s="14" t="s">
        <v>143</v>
      </c>
      <c r="V159" s="14"/>
      <c r="W159" s="37"/>
      <c r="X159" s="14"/>
    </row>
    <row r="160" ht="14.1" customHeight="1" spans="1:24">
      <c r="A160" s="13">
        <v>71</v>
      </c>
      <c r="B160" s="14" t="s">
        <v>148</v>
      </c>
      <c r="C160" s="13">
        <f t="shared" ref="C160" si="90">SUM(E160:E161)</f>
        <v>32</v>
      </c>
      <c r="D160" s="14" t="s">
        <v>29</v>
      </c>
      <c r="E160" s="13">
        <f t="shared" si="87"/>
        <v>5</v>
      </c>
      <c r="F160" s="14">
        <v>1</v>
      </c>
      <c r="G160" s="14">
        <v>1</v>
      </c>
      <c r="H160" s="14"/>
      <c r="I160" s="14">
        <v>1</v>
      </c>
      <c r="J160" s="14"/>
      <c r="K160" s="14"/>
      <c r="L160" s="14">
        <v>1</v>
      </c>
      <c r="M160" s="14">
        <v>1</v>
      </c>
      <c r="N160" s="14"/>
      <c r="O160" s="14"/>
      <c r="P160" s="14"/>
      <c r="Q160" s="14"/>
      <c r="R160" s="14"/>
      <c r="S160" s="14"/>
      <c r="T160" s="14"/>
      <c r="U160" s="14"/>
      <c r="V160" s="14">
        <v>8</v>
      </c>
      <c r="W160" s="37" t="s">
        <v>67</v>
      </c>
      <c r="X160" s="14" t="s">
        <v>79</v>
      </c>
    </row>
    <row r="161" ht="14.1" customHeight="1" spans="1:24">
      <c r="A161" s="13"/>
      <c r="B161" s="14"/>
      <c r="C161" s="13"/>
      <c r="D161" s="14" t="s">
        <v>31</v>
      </c>
      <c r="E161" s="13">
        <f t="shared" si="87"/>
        <v>27</v>
      </c>
      <c r="F161" s="14">
        <v>8</v>
      </c>
      <c r="G161" s="14">
        <v>6</v>
      </c>
      <c r="H161" s="14">
        <v>2</v>
      </c>
      <c r="I161" s="14"/>
      <c r="J161" s="14"/>
      <c r="K161" s="14"/>
      <c r="L161" s="14"/>
      <c r="M161" s="14"/>
      <c r="N161" s="14">
        <v>1</v>
      </c>
      <c r="O161" s="14">
        <v>3</v>
      </c>
      <c r="P161" s="14">
        <v>3</v>
      </c>
      <c r="Q161" s="14">
        <v>2</v>
      </c>
      <c r="R161" s="14">
        <v>1</v>
      </c>
      <c r="S161" s="14">
        <v>1</v>
      </c>
      <c r="T161" s="14"/>
      <c r="U161" s="14"/>
      <c r="V161" s="14"/>
      <c r="W161" s="37"/>
      <c r="X161" s="14"/>
    </row>
    <row r="162" ht="14.1" customHeight="1" spans="1:24">
      <c r="A162" s="13">
        <v>72</v>
      </c>
      <c r="B162" s="14" t="s">
        <v>149</v>
      </c>
      <c r="C162" s="13">
        <f t="shared" ref="C162" si="91">SUM(E162:E163)</f>
        <v>56</v>
      </c>
      <c r="D162" s="14" t="s">
        <v>29</v>
      </c>
      <c r="E162" s="13">
        <f t="shared" si="87"/>
        <v>16</v>
      </c>
      <c r="F162" s="14">
        <v>2</v>
      </c>
      <c r="G162" s="14">
        <v>2</v>
      </c>
      <c r="H162" s="14">
        <v>3</v>
      </c>
      <c r="I162" s="14">
        <v>1</v>
      </c>
      <c r="J162" s="14">
        <v>1</v>
      </c>
      <c r="K162" s="14">
        <v>1</v>
      </c>
      <c r="L162" s="14">
        <v>1</v>
      </c>
      <c r="M162" s="14">
        <v>1</v>
      </c>
      <c r="N162" s="14">
        <v>1</v>
      </c>
      <c r="O162" s="14">
        <v>1</v>
      </c>
      <c r="P162" s="14">
        <v>1</v>
      </c>
      <c r="Q162" s="14"/>
      <c r="R162" s="14"/>
      <c r="S162" s="14"/>
      <c r="T162" s="14">
        <v>1</v>
      </c>
      <c r="U162" s="14"/>
      <c r="V162" s="14">
        <v>14</v>
      </c>
      <c r="W162" s="37" t="s">
        <v>67</v>
      </c>
      <c r="X162" s="14" t="s">
        <v>79</v>
      </c>
    </row>
    <row r="163" ht="14.1" customHeight="1" spans="1:24">
      <c r="A163" s="13"/>
      <c r="B163" s="14"/>
      <c r="C163" s="13"/>
      <c r="D163" s="14" t="s">
        <v>31</v>
      </c>
      <c r="E163" s="13">
        <v>40</v>
      </c>
      <c r="F163" s="14">
        <v>10</v>
      </c>
      <c r="G163" s="14">
        <v>10</v>
      </c>
      <c r="H163" s="14">
        <v>7</v>
      </c>
      <c r="I163" s="14"/>
      <c r="J163" s="14"/>
      <c r="K163" s="14"/>
      <c r="L163" s="14"/>
      <c r="M163" s="14"/>
      <c r="N163" s="14">
        <v>1</v>
      </c>
      <c r="O163" s="14">
        <v>2</v>
      </c>
      <c r="P163" s="14">
        <v>2</v>
      </c>
      <c r="Q163" s="14">
        <v>2</v>
      </c>
      <c r="R163" s="14">
        <v>1</v>
      </c>
      <c r="S163" s="14">
        <v>2</v>
      </c>
      <c r="T163" s="14">
        <v>1</v>
      </c>
      <c r="U163" s="14" t="s">
        <v>150</v>
      </c>
      <c r="V163" s="14"/>
      <c r="W163" s="37"/>
      <c r="X163" s="14"/>
    </row>
    <row r="164" ht="14.1" customHeight="1" spans="1:24">
      <c r="A164" s="13">
        <v>73</v>
      </c>
      <c r="B164" s="17" t="s">
        <v>151</v>
      </c>
      <c r="C164" s="13">
        <f t="shared" ref="C164" si="92">SUM(E164:E165)</f>
        <v>48</v>
      </c>
      <c r="D164" s="14" t="s">
        <v>29</v>
      </c>
      <c r="E164" s="13">
        <f t="shared" si="87"/>
        <v>20</v>
      </c>
      <c r="F164" s="14">
        <v>3</v>
      </c>
      <c r="G164" s="14">
        <v>4</v>
      </c>
      <c r="H164" s="14">
        <v>4</v>
      </c>
      <c r="I164" s="14">
        <v>3</v>
      </c>
      <c r="J164" s="14">
        <v>4</v>
      </c>
      <c r="K164" s="14">
        <v>1</v>
      </c>
      <c r="L164" s="14">
        <v>1</v>
      </c>
      <c r="M164" s="14"/>
      <c r="N164" s="14"/>
      <c r="O164" s="14"/>
      <c r="P164" s="14"/>
      <c r="Q164" s="14"/>
      <c r="R164" s="14"/>
      <c r="S164" s="14"/>
      <c r="T164" s="14"/>
      <c r="U164" s="14"/>
      <c r="V164" s="14">
        <v>12</v>
      </c>
      <c r="W164" s="37" t="s">
        <v>67</v>
      </c>
      <c r="X164" s="14" t="s">
        <v>79</v>
      </c>
    </row>
    <row r="165" ht="14.1" customHeight="1" spans="1:24">
      <c r="A165" s="13"/>
      <c r="B165" s="18"/>
      <c r="C165" s="13"/>
      <c r="D165" s="14" t="s">
        <v>31</v>
      </c>
      <c r="E165" s="13">
        <f t="shared" si="87"/>
        <v>28</v>
      </c>
      <c r="F165" s="14">
        <v>11</v>
      </c>
      <c r="G165" s="14">
        <v>6</v>
      </c>
      <c r="H165" s="14">
        <v>4</v>
      </c>
      <c r="I165" s="14"/>
      <c r="J165" s="14"/>
      <c r="K165" s="14"/>
      <c r="L165" s="14"/>
      <c r="M165" s="14"/>
      <c r="N165" s="14"/>
      <c r="O165" s="14">
        <v>1</v>
      </c>
      <c r="P165" s="14">
        <v>2</v>
      </c>
      <c r="Q165" s="14">
        <v>2</v>
      </c>
      <c r="R165" s="14">
        <v>1</v>
      </c>
      <c r="S165" s="14">
        <v>1</v>
      </c>
      <c r="T165" s="14"/>
      <c r="U165" s="14"/>
      <c r="V165" s="14"/>
      <c r="W165" s="37"/>
      <c r="X165" s="14"/>
    </row>
    <row r="166" ht="14.1" customHeight="1" spans="1:24">
      <c r="A166" s="13">
        <v>74</v>
      </c>
      <c r="B166" s="17" t="s">
        <v>152</v>
      </c>
      <c r="C166" s="13">
        <f t="shared" ref="C166" si="93">SUM(E166:E167)</f>
        <v>100</v>
      </c>
      <c r="D166" s="14" t="s">
        <v>29</v>
      </c>
      <c r="E166" s="13">
        <f t="shared" si="87"/>
        <v>50</v>
      </c>
      <c r="F166" s="14">
        <v>10</v>
      </c>
      <c r="G166" s="14">
        <v>6</v>
      </c>
      <c r="H166" s="14">
        <v>8</v>
      </c>
      <c r="I166" s="14">
        <v>4</v>
      </c>
      <c r="J166" s="14">
        <v>2</v>
      </c>
      <c r="K166" s="14">
        <v>2</v>
      </c>
      <c r="L166" s="14">
        <v>3</v>
      </c>
      <c r="M166" s="14">
        <v>3</v>
      </c>
      <c r="N166" s="14">
        <v>3</v>
      </c>
      <c r="O166" s="14">
        <v>2</v>
      </c>
      <c r="P166" s="14">
        <v>5</v>
      </c>
      <c r="Q166" s="14"/>
      <c r="R166" s="14">
        <v>2</v>
      </c>
      <c r="S166" s="14"/>
      <c r="T166" s="14"/>
      <c r="U166" s="14"/>
      <c r="V166" s="14">
        <v>50</v>
      </c>
      <c r="W166" s="37" t="s">
        <v>67</v>
      </c>
      <c r="X166" s="14" t="s">
        <v>79</v>
      </c>
    </row>
    <row r="167" ht="14.1" customHeight="1" spans="1:24">
      <c r="A167" s="13"/>
      <c r="B167" s="18"/>
      <c r="C167" s="13"/>
      <c r="D167" s="14" t="s">
        <v>31</v>
      </c>
      <c r="E167" s="13">
        <f t="shared" si="87"/>
        <v>50</v>
      </c>
      <c r="F167" s="14">
        <v>10</v>
      </c>
      <c r="G167" s="14">
        <v>10</v>
      </c>
      <c r="H167" s="14">
        <v>8</v>
      </c>
      <c r="I167" s="14"/>
      <c r="J167" s="14"/>
      <c r="K167" s="14"/>
      <c r="L167" s="14"/>
      <c r="M167" s="14"/>
      <c r="N167" s="14">
        <v>3</v>
      </c>
      <c r="O167" s="14">
        <v>5</v>
      </c>
      <c r="P167" s="14">
        <v>5</v>
      </c>
      <c r="Q167" s="14">
        <v>2</v>
      </c>
      <c r="R167" s="14"/>
      <c r="S167" s="14">
        <v>5</v>
      </c>
      <c r="T167" s="14">
        <v>2</v>
      </c>
      <c r="U167" s="14"/>
      <c r="V167" s="14"/>
      <c r="W167" s="37"/>
      <c r="X167" s="14"/>
    </row>
    <row r="168" ht="14.1" customHeight="1" spans="1:24">
      <c r="A168" s="13">
        <v>75</v>
      </c>
      <c r="B168" s="39" t="s">
        <v>153</v>
      </c>
      <c r="C168" s="13">
        <f t="shared" ref="C168" si="94">SUM(E168:E169)</f>
        <v>40</v>
      </c>
      <c r="D168" s="14" t="s">
        <v>29</v>
      </c>
      <c r="E168" s="13">
        <f t="shared" si="87"/>
        <v>22</v>
      </c>
      <c r="F168" s="14">
        <v>5</v>
      </c>
      <c r="G168" s="14">
        <v>4</v>
      </c>
      <c r="H168" s="14">
        <v>1</v>
      </c>
      <c r="I168" s="14">
        <v>2</v>
      </c>
      <c r="J168" s="14"/>
      <c r="K168" s="14"/>
      <c r="L168" s="14">
        <v>2</v>
      </c>
      <c r="M168" s="14"/>
      <c r="N168" s="14">
        <v>2</v>
      </c>
      <c r="O168" s="14">
        <v>1</v>
      </c>
      <c r="P168" s="14">
        <v>2</v>
      </c>
      <c r="Q168" s="14"/>
      <c r="R168" s="14">
        <v>2</v>
      </c>
      <c r="S168" s="14"/>
      <c r="T168" s="14">
        <v>1</v>
      </c>
      <c r="U168" s="14"/>
      <c r="V168" s="14">
        <v>10</v>
      </c>
      <c r="W168" s="37" t="s">
        <v>67</v>
      </c>
      <c r="X168" s="14" t="s">
        <v>79</v>
      </c>
    </row>
    <row r="169" ht="14.1" customHeight="1" spans="1:24">
      <c r="A169" s="13"/>
      <c r="B169" s="39"/>
      <c r="C169" s="13"/>
      <c r="D169" s="14" t="s">
        <v>31</v>
      </c>
      <c r="E169" s="13">
        <f t="shared" si="87"/>
        <v>18</v>
      </c>
      <c r="F169" s="14">
        <v>3</v>
      </c>
      <c r="G169" s="14">
        <v>2</v>
      </c>
      <c r="H169" s="14">
        <v>7</v>
      </c>
      <c r="I169" s="14"/>
      <c r="J169" s="14"/>
      <c r="K169" s="14"/>
      <c r="L169" s="14"/>
      <c r="M169" s="14"/>
      <c r="N169" s="14"/>
      <c r="O169" s="14">
        <v>2</v>
      </c>
      <c r="P169" s="14">
        <v>1</v>
      </c>
      <c r="Q169" s="14">
        <v>1</v>
      </c>
      <c r="R169" s="14">
        <v>1</v>
      </c>
      <c r="S169" s="14">
        <v>1</v>
      </c>
      <c r="T169" s="14"/>
      <c r="U169" s="14"/>
      <c r="V169" s="14"/>
      <c r="W169" s="37"/>
      <c r="X169" s="14"/>
    </row>
    <row r="170" ht="14.1" customHeight="1" spans="1:24">
      <c r="A170" s="13">
        <v>76</v>
      </c>
      <c r="B170" s="17" t="s">
        <v>154</v>
      </c>
      <c r="C170" s="13">
        <f t="shared" ref="C170" si="95">SUM(E170:E171)</f>
        <v>240</v>
      </c>
      <c r="D170" s="14" t="s">
        <v>29</v>
      </c>
      <c r="E170" s="13">
        <f t="shared" si="87"/>
        <v>140</v>
      </c>
      <c r="F170" s="14">
        <v>20</v>
      </c>
      <c r="G170" s="14">
        <v>25</v>
      </c>
      <c r="H170" s="14">
        <v>25</v>
      </c>
      <c r="I170" s="14">
        <v>5</v>
      </c>
      <c r="J170" s="14">
        <v>5</v>
      </c>
      <c r="K170" s="14">
        <v>5</v>
      </c>
      <c r="L170" s="14">
        <v>5</v>
      </c>
      <c r="M170" s="14">
        <v>5</v>
      </c>
      <c r="N170" s="14">
        <v>5</v>
      </c>
      <c r="O170" s="14">
        <v>5</v>
      </c>
      <c r="P170" s="14">
        <v>10</v>
      </c>
      <c r="Q170" s="14">
        <v>10</v>
      </c>
      <c r="R170" s="14">
        <v>5</v>
      </c>
      <c r="S170" s="14">
        <v>5</v>
      </c>
      <c r="T170" s="14">
        <v>5</v>
      </c>
      <c r="U170" s="14"/>
      <c r="V170" s="14">
        <v>60</v>
      </c>
      <c r="W170" s="37" t="s">
        <v>67</v>
      </c>
      <c r="X170" s="14" t="s">
        <v>79</v>
      </c>
    </row>
    <row r="171" ht="14.1" customHeight="1" spans="1:24">
      <c r="A171" s="13"/>
      <c r="B171" s="18"/>
      <c r="C171" s="13"/>
      <c r="D171" s="14" t="s">
        <v>31</v>
      </c>
      <c r="E171" s="13">
        <f t="shared" si="87"/>
        <v>100</v>
      </c>
      <c r="F171" s="14">
        <v>20</v>
      </c>
      <c r="G171" s="14">
        <v>20</v>
      </c>
      <c r="H171" s="14">
        <v>20</v>
      </c>
      <c r="I171" s="14"/>
      <c r="J171" s="14"/>
      <c r="K171" s="14"/>
      <c r="L171" s="14"/>
      <c r="M171" s="14"/>
      <c r="N171" s="14"/>
      <c r="O171" s="14">
        <v>10</v>
      </c>
      <c r="P171" s="14">
        <v>10</v>
      </c>
      <c r="Q171" s="14">
        <v>10</v>
      </c>
      <c r="R171" s="14">
        <v>5</v>
      </c>
      <c r="S171" s="14">
        <v>2</v>
      </c>
      <c r="T171" s="14">
        <v>3</v>
      </c>
      <c r="U171" s="14"/>
      <c r="V171" s="14"/>
      <c r="W171" s="37"/>
      <c r="X171" s="14"/>
    </row>
    <row r="172" ht="14.1" customHeight="1" spans="1:24">
      <c r="A172" s="19" t="s">
        <v>155</v>
      </c>
      <c r="B172" s="20"/>
      <c r="C172" s="21">
        <f t="shared" ref="C172" si="96">SUM(E172:E173)</f>
        <v>832</v>
      </c>
      <c r="D172" s="22" t="s">
        <v>29</v>
      </c>
      <c r="E172" s="21">
        <f>SUM(E154,E156,E158,E160,E162,E164,E166,E168,E170)</f>
        <v>365</v>
      </c>
      <c r="F172" s="21">
        <f t="shared" ref="F172:U172" si="97">SUM(F154,F156,F158,F160,F162,F164,F166,F168,F170)</f>
        <v>62</v>
      </c>
      <c r="G172" s="21">
        <f t="shared" si="97"/>
        <v>63</v>
      </c>
      <c r="H172" s="21">
        <f t="shared" si="97"/>
        <v>57</v>
      </c>
      <c r="I172" s="21">
        <f t="shared" si="97"/>
        <v>23</v>
      </c>
      <c r="J172" s="21">
        <f t="shared" si="97"/>
        <v>14</v>
      </c>
      <c r="K172" s="21">
        <f t="shared" si="97"/>
        <v>13</v>
      </c>
      <c r="L172" s="21">
        <f t="shared" si="97"/>
        <v>17</v>
      </c>
      <c r="M172" s="21">
        <f t="shared" si="97"/>
        <v>16</v>
      </c>
      <c r="N172" s="21">
        <f t="shared" si="97"/>
        <v>16</v>
      </c>
      <c r="O172" s="21">
        <f t="shared" si="97"/>
        <v>17</v>
      </c>
      <c r="P172" s="21">
        <f t="shared" si="97"/>
        <v>27</v>
      </c>
      <c r="Q172" s="21">
        <f t="shared" si="97"/>
        <v>14</v>
      </c>
      <c r="R172" s="21">
        <f t="shared" si="97"/>
        <v>14</v>
      </c>
      <c r="S172" s="21">
        <f t="shared" si="97"/>
        <v>5</v>
      </c>
      <c r="T172" s="21">
        <f t="shared" si="97"/>
        <v>7</v>
      </c>
      <c r="U172" s="21">
        <f t="shared" si="97"/>
        <v>0</v>
      </c>
      <c r="V172" s="21">
        <f>SUM(V154:V171)</f>
        <v>226</v>
      </c>
      <c r="W172" s="32"/>
      <c r="X172" s="32"/>
    </row>
    <row r="173" ht="14.1" customHeight="1" spans="1:24">
      <c r="A173" s="23"/>
      <c r="B173" s="24"/>
      <c r="C173" s="21"/>
      <c r="D173" s="22" t="s">
        <v>31</v>
      </c>
      <c r="E173" s="21">
        <f>SUM(E155,E157,E159,E161,E163,E165,E167,E169,E171)</f>
        <v>467</v>
      </c>
      <c r="F173" s="21">
        <f t="shared" ref="F173:T173" si="98">SUM(F155,F157,F159,F161,F163,F165,F167,F169,F171)</f>
        <v>129</v>
      </c>
      <c r="G173" s="21">
        <f t="shared" si="98"/>
        <v>103</v>
      </c>
      <c r="H173" s="21">
        <f t="shared" si="98"/>
        <v>68</v>
      </c>
      <c r="I173" s="21">
        <f t="shared" si="98"/>
        <v>0</v>
      </c>
      <c r="J173" s="21">
        <f t="shared" si="98"/>
        <v>0</v>
      </c>
      <c r="K173" s="21">
        <f t="shared" si="98"/>
        <v>0</v>
      </c>
      <c r="L173" s="21">
        <f t="shared" si="98"/>
        <v>0</v>
      </c>
      <c r="M173" s="21">
        <f t="shared" si="98"/>
        <v>0</v>
      </c>
      <c r="N173" s="21">
        <f t="shared" si="98"/>
        <v>5</v>
      </c>
      <c r="O173" s="21">
        <f t="shared" si="98"/>
        <v>38</v>
      </c>
      <c r="P173" s="21">
        <f t="shared" si="98"/>
        <v>40</v>
      </c>
      <c r="Q173" s="21">
        <f t="shared" si="98"/>
        <v>31</v>
      </c>
      <c r="R173" s="21">
        <f t="shared" si="98"/>
        <v>18</v>
      </c>
      <c r="S173" s="21">
        <f t="shared" si="98"/>
        <v>23</v>
      </c>
      <c r="T173" s="21">
        <f t="shared" si="98"/>
        <v>9</v>
      </c>
      <c r="U173" s="21">
        <v>3</v>
      </c>
      <c r="V173" s="21"/>
      <c r="W173" s="32"/>
      <c r="X173" s="32"/>
    </row>
    <row r="174" ht="14.1" customHeight="1" spans="1:24">
      <c r="A174" s="13">
        <v>77</v>
      </c>
      <c r="B174" s="14" t="s">
        <v>156</v>
      </c>
      <c r="C174" s="13">
        <f>SUM(E174:E175)</f>
        <v>60</v>
      </c>
      <c r="D174" s="14" t="s">
        <v>29</v>
      </c>
      <c r="E174" s="13">
        <f>SUM(F174:U174)</f>
        <v>60</v>
      </c>
      <c r="F174" s="13">
        <v>14</v>
      </c>
      <c r="G174" s="13">
        <v>14</v>
      </c>
      <c r="H174" s="13">
        <v>14</v>
      </c>
      <c r="I174" s="13">
        <v>8</v>
      </c>
      <c r="J174" s="13">
        <v>5</v>
      </c>
      <c r="K174" s="13">
        <v>5</v>
      </c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>
        <v>20</v>
      </c>
      <c r="W174" s="55" t="s">
        <v>67</v>
      </c>
      <c r="X174" s="14" t="s">
        <v>79</v>
      </c>
    </row>
    <row r="175" ht="14.1" customHeight="1" spans="1:24">
      <c r="A175" s="13"/>
      <c r="B175" s="14"/>
      <c r="C175" s="13"/>
      <c r="D175" s="14" t="s">
        <v>31</v>
      </c>
      <c r="E175" s="13">
        <f t="shared" ref="E175:E189" si="99">SUM(F175:U175)</f>
        <v>0</v>
      </c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55"/>
      <c r="X175" s="14"/>
    </row>
    <row r="176" ht="14.1" customHeight="1" spans="1:24">
      <c r="A176" s="13">
        <v>78</v>
      </c>
      <c r="B176" s="13" t="s">
        <v>157</v>
      </c>
      <c r="C176" s="13">
        <f t="shared" ref="C176" si="100">SUM(E176:E177)</f>
        <v>40</v>
      </c>
      <c r="D176" s="14" t="s">
        <v>29</v>
      </c>
      <c r="E176" s="13">
        <f t="shared" si="99"/>
        <v>20</v>
      </c>
      <c r="F176" s="13">
        <v>1</v>
      </c>
      <c r="G176" s="13">
        <v>2</v>
      </c>
      <c r="H176" s="13">
        <v>7</v>
      </c>
      <c r="I176" s="13">
        <v>1</v>
      </c>
      <c r="J176" s="13">
        <v>2</v>
      </c>
      <c r="K176" s="13"/>
      <c r="L176" s="13">
        <v>2</v>
      </c>
      <c r="M176" s="13">
        <v>4</v>
      </c>
      <c r="N176" s="13">
        <v>1</v>
      </c>
      <c r="O176" s="13"/>
      <c r="P176" s="13"/>
      <c r="Q176" s="13"/>
      <c r="R176" s="13"/>
      <c r="S176" s="13"/>
      <c r="T176" s="13"/>
      <c r="U176" s="64"/>
      <c r="V176" s="13">
        <v>5</v>
      </c>
      <c r="W176" s="55" t="s">
        <v>67</v>
      </c>
      <c r="X176" s="14" t="s">
        <v>79</v>
      </c>
    </row>
    <row r="177" ht="14.1" customHeight="1" spans="1:24">
      <c r="A177" s="13"/>
      <c r="B177" s="13"/>
      <c r="C177" s="13"/>
      <c r="D177" s="14" t="s">
        <v>31</v>
      </c>
      <c r="E177" s="13">
        <f t="shared" si="99"/>
        <v>20</v>
      </c>
      <c r="F177" s="13">
        <v>1</v>
      </c>
      <c r="G177" s="13">
        <v>1</v>
      </c>
      <c r="H177" s="13">
        <v>7</v>
      </c>
      <c r="I177" s="13"/>
      <c r="J177" s="13"/>
      <c r="K177" s="13"/>
      <c r="L177" s="13"/>
      <c r="M177" s="13"/>
      <c r="N177" s="13"/>
      <c r="O177" s="13">
        <v>4</v>
      </c>
      <c r="P177" s="13">
        <v>3</v>
      </c>
      <c r="Q177" s="13">
        <v>2</v>
      </c>
      <c r="R177" s="13">
        <v>2</v>
      </c>
      <c r="S177" s="13"/>
      <c r="T177" s="13"/>
      <c r="U177" s="13"/>
      <c r="V177" s="13"/>
      <c r="W177" s="55"/>
      <c r="X177" s="14"/>
    </row>
    <row r="178" ht="14.1" customHeight="1" spans="1:24">
      <c r="A178" s="13">
        <v>79</v>
      </c>
      <c r="B178" s="13" t="s">
        <v>158</v>
      </c>
      <c r="C178" s="13">
        <f t="shared" ref="C178" si="101">SUM(E178:E179)</f>
        <v>40</v>
      </c>
      <c r="D178" s="14" t="s">
        <v>29</v>
      </c>
      <c r="E178" s="13">
        <f t="shared" si="99"/>
        <v>22</v>
      </c>
      <c r="F178" s="13">
        <v>4</v>
      </c>
      <c r="G178" s="13">
        <v>2</v>
      </c>
      <c r="H178" s="13">
        <v>8</v>
      </c>
      <c r="I178" s="13">
        <v>3</v>
      </c>
      <c r="J178" s="13"/>
      <c r="K178" s="13"/>
      <c r="L178" s="13"/>
      <c r="M178" s="13">
        <v>1</v>
      </c>
      <c r="N178" s="13">
        <v>1</v>
      </c>
      <c r="O178" s="13">
        <v>2</v>
      </c>
      <c r="P178" s="13"/>
      <c r="Q178" s="13"/>
      <c r="R178" s="13">
        <v>1</v>
      </c>
      <c r="S178" s="13"/>
      <c r="T178" s="13"/>
      <c r="U178" s="13"/>
      <c r="V178" s="13">
        <v>30</v>
      </c>
      <c r="W178" s="55" t="s">
        <v>159</v>
      </c>
      <c r="X178" s="14" t="s">
        <v>79</v>
      </c>
    </row>
    <row r="179" ht="14.1" customHeight="1" spans="1:24">
      <c r="A179" s="13"/>
      <c r="B179" s="13"/>
      <c r="C179" s="13"/>
      <c r="D179" s="14" t="s">
        <v>31</v>
      </c>
      <c r="E179" s="13">
        <f t="shared" si="99"/>
        <v>18</v>
      </c>
      <c r="F179" s="13">
        <v>1</v>
      </c>
      <c r="G179" s="13"/>
      <c r="H179" s="13">
        <v>6</v>
      </c>
      <c r="I179" s="13"/>
      <c r="J179" s="13"/>
      <c r="K179" s="13"/>
      <c r="L179" s="13"/>
      <c r="M179" s="13"/>
      <c r="N179" s="13"/>
      <c r="O179" s="13">
        <v>8</v>
      </c>
      <c r="P179" s="13">
        <v>3</v>
      </c>
      <c r="Q179" s="13"/>
      <c r="R179" s="13"/>
      <c r="S179" s="13"/>
      <c r="T179" s="13"/>
      <c r="U179" s="13"/>
      <c r="V179" s="13"/>
      <c r="W179" s="55"/>
      <c r="X179" s="14"/>
    </row>
    <row r="180" ht="14.1" customHeight="1" spans="1:24">
      <c r="A180" s="13">
        <v>80</v>
      </c>
      <c r="B180" s="13" t="s">
        <v>160</v>
      </c>
      <c r="C180" s="13">
        <f t="shared" ref="C180" si="102">SUM(E180:E181)</f>
        <v>6</v>
      </c>
      <c r="D180" s="14" t="s">
        <v>29</v>
      </c>
      <c r="E180" s="13">
        <f t="shared" si="99"/>
        <v>0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>
        <v>4</v>
      </c>
      <c r="W180" s="55" t="s">
        <v>161</v>
      </c>
      <c r="X180" s="14" t="s">
        <v>79</v>
      </c>
    </row>
    <row r="181" ht="14.1" customHeight="1" spans="1:24">
      <c r="A181" s="13"/>
      <c r="B181" s="13"/>
      <c r="C181" s="13"/>
      <c r="D181" s="14" t="s">
        <v>31</v>
      </c>
      <c r="E181" s="13">
        <f t="shared" si="99"/>
        <v>6</v>
      </c>
      <c r="F181" s="13">
        <v>1</v>
      </c>
      <c r="G181" s="13">
        <v>2</v>
      </c>
      <c r="H181" s="13">
        <v>3</v>
      </c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55"/>
      <c r="X181" s="14"/>
    </row>
    <row r="182" ht="14.1" customHeight="1" spans="1:24">
      <c r="A182" s="13">
        <v>81</v>
      </c>
      <c r="B182" s="13" t="s">
        <v>162</v>
      </c>
      <c r="C182" s="13">
        <f t="shared" ref="C182" si="103">SUM(E182:E183)</f>
        <v>15</v>
      </c>
      <c r="D182" s="14" t="s">
        <v>29</v>
      </c>
      <c r="E182" s="13">
        <v>5</v>
      </c>
      <c r="F182" s="13"/>
      <c r="G182" s="13"/>
      <c r="H182" s="13">
        <v>1</v>
      </c>
      <c r="I182" s="13"/>
      <c r="J182" s="13"/>
      <c r="K182" s="13"/>
      <c r="L182" s="13">
        <v>1</v>
      </c>
      <c r="M182" s="13"/>
      <c r="N182" s="13"/>
      <c r="O182" s="64"/>
      <c r="P182" s="13"/>
      <c r="Q182" s="13">
        <v>1</v>
      </c>
      <c r="R182" s="13"/>
      <c r="S182" s="13"/>
      <c r="T182" s="13">
        <v>1</v>
      </c>
      <c r="U182" s="64" t="s">
        <v>163</v>
      </c>
      <c r="V182" s="13">
        <v>40</v>
      </c>
      <c r="W182" s="55" t="s">
        <v>164</v>
      </c>
      <c r="X182" s="14" t="s">
        <v>79</v>
      </c>
    </row>
    <row r="183" ht="14.1" customHeight="1" spans="1:24">
      <c r="A183" s="13"/>
      <c r="B183" s="13"/>
      <c r="C183" s="13"/>
      <c r="D183" s="14" t="s">
        <v>31</v>
      </c>
      <c r="E183" s="13">
        <f t="shared" si="99"/>
        <v>10</v>
      </c>
      <c r="F183" s="13"/>
      <c r="G183" s="13"/>
      <c r="H183" s="13"/>
      <c r="I183" s="13"/>
      <c r="J183" s="13"/>
      <c r="K183" s="13"/>
      <c r="L183" s="13"/>
      <c r="M183" s="13"/>
      <c r="N183" s="13"/>
      <c r="O183" s="13">
        <v>2</v>
      </c>
      <c r="P183" s="13">
        <v>2</v>
      </c>
      <c r="Q183" s="13">
        <v>2</v>
      </c>
      <c r="R183" s="13"/>
      <c r="S183" s="13">
        <v>2</v>
      </c>
      <c r="T183" s="13">
        <v>2</v>
      </c>
      <c r="U183" s="13"/>
      <c r="V183" s="13"/>
      <c r="W183" s="55"/>
      <c r="X183" s="14"/>
    </row>
    <row r="184" ht="14.1" customHeight="1" spans="1:24">
      <c r="A184" s="13">
        <v>82</v>
      </c>
      <c r="B184" s="13" t="s">
        <v>165</v>
      </c>
      <c r="C184" s="13">
        <f t="shared" ref="C184" si="104">SUM(E184:E185)</f>
        <v>128</v>
      </c>
      <c r="D184" s="14" t="s">
        <v>29</v>
      </c>
      <c r="E184" s="13">
        <f t="shared" si="99"/>
        <v>40</v>
      </c>
      <c r="F184" s="13">
        <v>8</v>
      </c>
      <c r="G184" s="13">
        <v>4</v>
      </c>
      <c r="H184" s="13">
        <v>12</v>
      </c>
      <c r="I184" s="13"/>
      <c r="J184" s="13">
        <v>3</v>
      </c>
      <c r="K184" s="13"/>
      <c r="L184" s="13">
        <v>1</v>
      </c>
      <c r="M184" s="13">
        <v>3</v>
      </c>
      <c r="N184" s="13">
        <v>4</v>
      </c>
      <c r="O184" s="13">
        <v>2</v>
      </c>
      <c r="P184" s="13">
        <v>1</v>
      </c>
      <c r="Q184" s="13">
        <v>1</v>
      </c>
      <c r="R184" s="13">
        <v>1</v>
      </c>
      <c r="S184" s="13"/>
      <c r="T184" s="13"/>
      <c r="U184" s="13"/>
      <c r="V184" s="13">
        <v>32</v>
      </c>
      <c r="W184" s="55" t="s">
        <v>67</v>
      </c>
      <c r="X184" s="14" t="s">
        <v>79</v>
      </c>
    </row>
    <row r="185" ht="14.1" customHeight="1" spans="1:24">
      <c r="A185" s="13"/>
      <c r="B185" s="13"/>
      <c r="C185" s="13"/>
      <c r="D185" s="14" t="s">
        <v>31</v>
      </c>
      <c r="E185" s="13">
        <f t="shared" si="99"/>
        <v>88</v>
      </c>
      <c r="F185" s="13">
        <v>33</v>
      </c>
      <c r="G185" s="13">
        <v>21</v>
      </c>
      <c r="H185" s="13">
        <v>18</v>
      </c>
      <c r="I185" s="13"/>
      <c r="J185" s="13"/>
      <c r="K185" s="13"/>
      <c r="L185" s="13"/>
      <c r="M185" s="13"/>
      <c r="N185" s="13"/>
      <c r="O185" s="13">
        <v>9</v>
      </c>
      <c r="P185" s="13">
        <v>3</v>
      </c>
      <c r="Q185" s="13">
        <v>4</v>
      </c>
      <c r="R185" s="13"/>
      <c r="S185" s="13"/>
      <c r="T185" s="13"/>
      <c r="U185" s="13"/>
      <c r="V185" s="13"/>
      <c r="W185" s="55"/>
      <c r="X185" s="14"/>
    </row>
    <row r="186" ht="14.1" customHeight="1" spans="1:24">
      <c r="A186" s="13">
        <v>83</v>
      </c>
      <c r="B186" s="13" t="s">
        <v>166</v>
      </c>
      <c r="C186" s="13">
        <f t="shared" ref="C186" si="105">SUM(E186:E187)</f>
        <v>50</v>
      </c>
      <c r="D186" s="14" t="s">
        <v>29</v>
      </c>
      <c r="E186" s="13">
        <f t="shared" si="99"/>
        <v>40</v>
      </c>
      <c r="F186" s="13">
        <v>8</v>
      </c>
      <c r="G186" s="13">
        <v>6</v>
      </c>
      <c r="H186" s="13">
        <v>4</v>
      </c>
      <c r="I186" s="13">
        <v>5</v>
      </c>
      <c r="J186" s="13"/>
      <c r="K186" s="13"/>
      <c r="L186" s="13">
        <v>2</v>
      </c>
      <c r="M186" s="13">
        <v>6</v>
      </c>
      <c r="N186" s="13">
        <v>2</v>
      </c>
      <c r="O186" s="13">
        <v>2</v>
      </c>
      <c r="P186" s="13">
        <v>3</v>
      </c>
      <c r="Q186" s="13"/>
      <c r="R186" s="13">
        <v>2</v>
      </c>
      <c r="S186" s="13"/>
      <c r="T186" s="13"/>
      <c r="U186" s="13"/>
      <c r="V186" s="13">
        <v>30</v>
      </c>
      <c r="W186" s="55" t="s">
        <v>167</v>
      </c>
      <c r="X186" s="14" t="s">
        <v>79</v>
      </c>
    </row>
    <row r="187" ht="14.1" customHeight="1" spans="1:24">
      <c r="A187" s="13"/>
      <c r="B187" s="13"/>
      <c r="C187" s="13"/>
      <c r="D187" s="14" t="s">
        <v>31</v>
      </c>
      <c r="E187" s="13">
        <f t="shared" si="99"/>
        <v>10</v>
      </c>
      <c r="F187" s="13"/>
      <c r="G187" s="13"/>
      <c r="H187" s="13">
        <v>10</v>
      </c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55"/>
      <c r="X187" s="14"/>
    </row>
    <row r="188" ht="14.1" customHeight="1" spans="1:24">
      <c r="A188" s="13">
        <v>84</v>
      </c>
      <c r="B188" s="13" t="s">
        <v>168</v>
      </c>
      <c r="C188" s="13">
        <f t="shared" ref="C188" si="106">SUM(E188:E189)</f>
        <v>40</v>
      </c>
      <c r="D188" s="14" t="s">
        <v>29</v>
      </c>
      <c r="E188" s="13">
        <f t="shared" si="99"/>
        <v>5</v>
      </c>
      <c r="F188" s="13">
        <v>2</v>
      </c>
      <c r="G188" s="13">
        <v>1</v>
      </c>
      <c r="H188" s="13">
        <v>1</v>
      </c>
      <c r="I188" s="13"/>
      <c r="J188" s="13"/>
      <c r="K188" s="13"/>
      <c r="L188" s="13">
        <v>1</v>
      </c>
      <c r="M188" s="13"/>
      <c r="N188" s="13"/>
      <c r="O188" s="13"/>
      <c r="P188" s="13"/>
      <c r="Q188" s="13"/>
      <c r="R188" s="13"/>
      <c r="S188" s="13"/>
      <c r="T188" s="13"/>
      <c r="U188" s="13"/>
      <c r="V188" s="13">
        <v>10</v>
      </c>
      <c r="W188" s="55" t="s">
        <v>67</v>
      </c>
      <c r="X188" s="14" t="s">
        <v>79</v>
      </c>
    </row>
    <row r="189" ht="14.1" customHeight="1" spans="1:24">
      <c r="A189" s="13"/>
      <c r="B189" s="13"/>
      <c r="C189" s="13"/>
      <c r="D189" s="14" t="s">
        <v>31</v>
      </c>
      <c r="E189" s="13">
        <f t="shared" si="99"/>
        <v>35</v>
      </c>
      <c r="F189" s="13">
        <v>10</v>
      </c>
      <c r="G189" s="13">
        <v>8</v>
      </c>
      <c r="H189" s="13">
        <v>7</v>
      </c>
      <c r="I189" s="13"/>
      <c r="J189" s="13"/>
      <c r="K189" s="13"/>
      <c r="L189" s="13"/>
      <c r="M189" s="13"/>
      <c r="N189" s="13"/>
      <c r="O189" s="13">
        <v>2</v>
      </c>
      <c r="P189" s="13">
        <v>4</v>
      </c>
      <c r="Q189" s="13">
        <v>1</v>
      </c>
      <c r="R189" s="13">
        <v>1</v>
      </c>
      <c r="S189" s="13">
        <v>1</v>
      </c>
      <c r="T189" s="13">
        <v>1</v>
      </c>
      <c r="U189" s="13"/>
      <c r="V189" s="13"/>
      <c r="W189" s="55"/>
      <c r="X189" s="14"/>
    </row>
    <row r="190" ht="14.1" customHeight="1" spans="1:24">
      <c r="A190" s="19" t="s">
        <v>169</v>
      </c>
      <c r="B190" s="20"/>
      <c r="C190" s="21">
        <f t="shared" ref="C190" si="107">SUM(E190:E191)</f>
        <v>379</v>
      </c>
      <c r="D190" s="22" t="s">
        <v>29</v>
      </c>
      <c r="E190" s="21">
        <f>SUM(E174,E176,E178,E180,E182,E184,E186,E188)</f>
        <v>192</v>
      </c>
      <c r="F190" s="21">
        <f t="shared" ref="F190:T190" si="108">SUM(F174,F176,F178,F180,F182,F184,F186,F188)</f>
        <v>37</v>
      </c>
      <c r="G190" s="21">
        <f t="shared" si="108"/>
        <v>29</v>
      </c>
      <c r="H190" s="21">
        <f t="shared" si="108"/>
        <v>47</v>
      </c>
      <c r="I190" s="21">
        <f t="shared" si="108"/>
        <v>17</v>
      </c>
      <c r="J190" s="21">
        <f t="shared" si="108"/>
        <v>10</v>
      </c>
      <c r="K190" s="21">
        <f t="shared" si="108"/>
        <v>5</v>
      </c>
      <c r="L190" s="21">
        <f t="shared" si="108"/>
        <v>7</v>
      </c>
      <c r="M190" s="21">
        <f t="shared" si="108"/>
        <v>14</v>
      </c>
      <c r="N190" s="21">
        <f t="shared" si="108"/>
        <v>8</v>
      </c>
      <c r="O190" s="21">
        <f t="shared" si="108"/>
        <v>6</v>
      </c>
      <c r="P190" s="21">
        <f t="shared" si="108"/>
        <v>4</v>
      </c>
      <c r="Q190" s="21">
        <f t="shared" si="108"/>
        <v>2</v>
      </c>
      <c r="R190" s="21">
        <f t="shared" si="108"/>
        <v>4</v>
      </c>
      <c r="S190" s="21">
        <f t="shared" si="108"/>
        <v>0</v>
      </c>
      <c r="T190" s="21">
        <f t="shared" si="108"/>
        <v>1</v>
      </c>
      <c r="U190" s="21">
        <v>1</v>
      </c>
      <c r="V190" s="21">
        <f>SUM(V174:V189)</f>
        <v>171</v>
      </c>
      <c r="W190" s="32"/>
      <c r="X190" s="32"/>
    </row>
    <row r="191" ht="14.1" customHeight="1" spans="1:24">
      <c r="A191" s="23"/>
      <c r="B191" s="24"/>
      <c r="C191" s="21"/>
      <c r="D191" s="22" t="s">
        <v>31</v>
      </c>
      <c r="E191" s="21">
        <f>SUM(E175,E177,E179,E181,E183,E185,E187,E189)</f>
        <v>187</v>
      </c>
      <c r="F191" s="21">
        <f t="shared" ref="F191:U191" si="109">SUM(F175,F177,F179,F181,F183,F185,F187,F189)</f>
        <v>46</v>
      </c>
      <c r="G191" s="21">
        <f t="shared" si="109"/>
        <v>32</v>
      </c>
      <c r="H191" s="21">
        <f t="shared" si="109"/>
        <v>51</v>
      </c>
      <c r="I191" s="21">
        <f t="shared" si="109"/>
        <v>0</v>
      </c>
      <c r="J191" s="21">
        <f t="shared" si="109"/>
        <v>0</v>
      </c>
      <c r="K191" s="21">
        <f t="shared" si="109"/>
        <v>0</v>
      </c>
      <c r="L191" s="21">
        <f t="shared" si="109"/>
        <v>0</v>
      </c>
      <c r="M191" s="21">
        <f t="shared" si="109"/>
        <v>0</v>
      </c>
      <c r="N191" s="21">
        <f t="shared" si="109"/>
        <v>0</v>
      </c>
      <c r="O191" s="21">
        <f t="shared" si="109"/>
        <v>25</v>
      </c>
      <c r="P191" s="21">
        <f t="shared" si="109"/>
        <v>15</v>
      </c>
      <c r="Q191" s="21">
        <f t="shared" si="109"/>
        <v>9</v>
      </c>
      <c r="R191" s="21">
        <f t="shared" si="109"/>
        <v>3</v>
      </c>
      <c r="S191" s="21">
        <f t="shared" si="109"/>
        <v>3</v>
      </c>
      <c r="T191" s="21">
        <f t="shared" si="109"/>
        <v>3</v>
      </c>
      <c r="U191" s="21">
        <f t="shared" si="109"/>
        <v>0</v>
      </c>
      <c r="V191" s="21"/>
      <c r="W191" s="32"/>
      <c r="X191" s="32"/>
    </row>
    <row r="192" ht="14.1" customHeight="1" spans="1:24">
      <c r="A192" s="32">
        <v>85</v>
      </c>
      <c r="B192" s="32" t="s">
        <v>170</v>
      </c>
      <c r="C192" s="32">
        <v>10</v>
      </c>
      <c r="D192" s="63" t="s">
        <v>29</v>
      </c>
      <c r="E192" s="32">
        <f>SUM(F192:U192)</f>
        <v>3</v>
      </c>
      <c r="F192" s="32"/>
      <c r="G192" s="32"/>
      <c r="H192" s="32"/>
      <c r="I192" s="32"/>
      <c r="J192" s="32"/>
      <c r="K192" s="32">
        <v>1</v>
      </c>
      <c r="L192" s="32"/>
      <c r="M192" s="32"/>
      <c r="N192" s="32"/>
      <c r="O192" s="32"/>
      <c r="P192" s="32">
        <v>2</v>
      </c>
      <c r="Q192" s="32"/>
      <c r="R192" s="32"/>
      <c r="S192" s="32"/>
      <c r="T192" s="32"/>
      <c r="U192" s="32"/>
      <c r="V192" s="32">
        <v>2</v>
      </c>
      <c r="W192" s="32"/>
      <c r="X192" s="32"/>
    </row>
    <row r="193" ht="14.1" customHeight="1" spans="1:24">
      <c r="A193" s="32"/>
      <c r="B193" s="32"/>
      <c r="C193" s="32"/>
      <c r="D193" s="63" t="s">
        <v>31</v>
      </c>
      <c r="E193" s="32">
        <f>SUM(F193:U193)</f>
        <v>7</v>
      </c>
      <c r="F193" s="32"/>
      <c r="G193" s="32"/>
      <c r="H193" s="32"/>
      <c r="I193" s="32"/>
      <c r="J193" s="32"/>
      <c r="K193" s="32"/>
      <c r="L193" s="32"/>
      <c r="M193" s="32"/>
      <c r="N193" s="32"/>
      <c r="O193" s="32">
        <v>2</v>
      </c>
      <c r="P193" s="32">
        <v>2</v>
      </c>
      <c r="Q193" s="32">
        <v>2</v>
      </c>
      <c r="R193" s="32">
        <v>1</v>
      </c>
      <c r="S193" s="32"/>
      <c r="T193" s="32"/>
      <c r="U193" s="32"/>
      <c r="V193" s="32"/>
      <c r="W193" s="32"/>
      <c r="X193" s="32"/>
    </row>
    <row r="194" ht="14.1" customHeight="1" spans="1:24">
      <c r="A194" s="63" t="s">
        <v>171</v>
      </c>
      <c r="B194" s="63"/>
      <c r="C194" s="63">
        <f>SUM(E194:E195)</f>
        <v>6012</v>
      </c>
      <c r="D194" s="63" t="s">
        <v>29</v>
      </c>
      <c r="E194" s="32">
        <f>SUM(E24,E34,E64,E66,E84,E110,E136,E152,E172,E190,E192)</f>
        <v>1786</v>
      </c>
      <c r="F194" s="32">
        <f t="shared" ref="F194:V194" si="110">SUM(F24,F34,F64,F66,F84,F110,F136,F152,F172,F190,F192)</f>
        <v>268</v>
      </c>
      <c r="G194" s="32">
        <f t="shared" si="110"/>
        <v>265</v>
      </c>
      <c r="H194" s="32">
        <f t="shared" si="110"/>
        <v>321</v>
      </c>
      <c r="I194" s="32">
        <f t="shared" si="110"/>
        <v>137</v>
      </c>
      <c r="J194" s="32">
        <f t="shared" si="110"/>
        <v>84</v>
      </c>
      <c r="K194" s="32">
        <f t="shared" si="110"/>
        <v>82</v>
      </c>
      <c r="L194" s="32">
        <f t="shared" si="110"/>
        <v>86</v>
      </c>
      <c r="M194" s="32">
        <f t="shared" si="110"/>
        <v>84</v>
      </c>
      <c r="N194" s="32">
        <f t="shared" si="110"/>
        <v>73</v>
      </c>
      <c r="O194" s="32">
        <f t="shared" si="110"/>
        <v>97</v>
      </c>
      <c r="P194" s="32">
        <f t="shared" si="110"/>
        <v>111</v>
      </c>
      <c r="Q194" s="32">
        <f t="shared" si="110"/>
        <v>78</v>
      </c>
      <c r="R194" s="32">
        <f t="shared" si="110"/>
        <v>57</v>
      </c>
      <c r="S194" s="32">
        <f t="shared" si="110"/>
        <v>5</v>
      </c>
      <c r="T194" s="32">
        <f t="shared" si="110"/>
        <v>29</v>
      </c>
      <c r="U194" s="32">
        <f t="shared" si="110"/>
        <v>11</v>
      </c>
      <c r="V194" s="32">
        <f t="shared" si="110"/>
        <v>1797</v>
      </c>
      <c r="W194" s="32" t="s">
        <v>172</v>
      </c>
      <c r="X194" s="72">
        <f>SUM(C194,V194)</f>
        <v>7809</v>
      </c>
    </row>
    <row r="195" ht="14.1" customHeight="1" spans="1:24">
      <c r="A195" s="63"/>
      <c r="B195" s="63"/>
      <c r="C195" s="63"/>
      <c r="D195" s="63" t="s">
        <v>31</v>
      </c>
      <c r="E195" s="63">
        <f>SUM(E25,E35,E65,E67,E85,E111,E137,E153,E173,E191,E193)</f>
        <v>4226</v>
      </c>
      <c r="F195" s="63">
        <f t="shared" ref="F195:U195" si="111">SUM(F25,F35,F65,F67,F85,F111,F137,F153,F173,F191,F193)</f>
        <v>1035</v>
      </c>
      <c r="G195" s="63">
        <f t="shared" si="111"/>
        <v>869</v>
      </c>
      <c r="H195" s="63">
        <f t="shared" si="111"/>
        <v>677</v>
      </c>
      <c r="I195" s="63">
        <f t="shared" si="111"/>
        <v>0</v>
      </c>
      <c r="J195" s="63">
        <f t="shared" si="111"/>
        <v>0</v>
      </c>
      <c r="K195" s="63">
        <f t="shared" si="111"/>
        <v>0</v>
      </c>
      <c r="L195" s="63">
        <f t="shared" si="111"/>
        <v>0</v>
      </c>
      <c r="M195" s="63">
        <f t="shared" si="111"/>
        <v>0</v>
      </c>
      <c r="N195" s="63">
        <f t="shared" si="111"/>
        <v>20</v>
      </c>
      <c r="O195" s="63">
        <f t="shared" si="111"/>
        <v>453</v>
      </c>
      <c r="P195" s="63">
        <f t="shared" si="111"/>
        <v>380</v>
      </c>
      <c r="Q195" s="63">
        <f t="shared" si="111"/>
        <v>357</v>
      </c>
      <c r="R195" s="63">
        <f t="shared" si="111"/>
        <v>185</v>
      </c>
      <c r="S195" s="63">
        <f t="shared" si="111"/>
        <v>186</v>
      </c>
      <c r="T195" s="63">
        <f t="shared" si="111"/>
        <v>41</v>
      </c>
      <c r="U195" s="63">
        <f t="shared" si="111"/>
        <v>21</v>
      </c>
      <c r="V195" s="32"/>
      <c r="W195" s="32"/>
      <c r="X195" s="73"/>
    </row>
    <row r="196" ht="32.1" customHeight="1" spans="1:24">
      <c r="A196" s="71"/>
      <c r="B196" s="71"/>
      <c r="C196" s="71"/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74"/>
      <c r="X196" s="74"/>
    </row>
  </sheetData>
  <mergeCells count="571">
    <mergeCell ref="A1:X1"/>
    <mergeCell ref="A2:V2"/>
    <mergeCell ref="H3:I3"/>
    <mergeCell ref="T3:X3"/>
    <mergeCell ref="E4:U4"/>
    <mergeCell ref="A196:V196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6:A27"/>
    <mergeCell ref="A28:A29"/>
    <mergeCell ref="A30:A31"/>
    <mergeCell ref="A32:A33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A112:A113"/>
    <mergeCell ref="A114:A115"/>
    <mergeCell ref="A116:A117"/>
    <mergeCell ref="A118:A119"/>
    <mergeCell ref="A120:A121"/>
    <mergeCell ref="A122:A123"/>
    <mergeCell ref="A124:A125"/>
    <mergeCell ref="A126:A127"/>
    <mergeCell ref="A128:A129"/>
    <mergeCell ref="A130:A131"/>
    <mergeCell ref="A132:A133"/>
    <mergeCell ref="A134:A135"/>
    <mergeCell ref="A138:A139"/>
    <mergeCell ref="A140:A141"/>
    <mergeCell ref="A142:A143"/>
    <mergeCell ref="A144:A145"/>
    <mergeCell ref="A146:A147"/>
    <mergeCell ref="A148:A149"/>
    <mergeCell ref="A150:A151"/>
    <mergeCell ref="A154:A155"/>
    <mergeCell ref="A156:A157"/>
    <mergeCell ref="A158:A159"/>
    <mergeCell ref="A160:A161"/>
    <mergeCell ref="A162:A163"/>
    <mergeCell ref="A164:A165"/>
    <mergeCell ref="A166:A167"/>
    <mergeCell ref="A168:A169"/>
    <mergeCell ref="A170:A171"/>
    <mergeCell ref="A174:A175"/>
    <mergeCell ref="A176:A177"/>
    <mergeCell ref="A178:A179"/>
    <mergeCell ref="A180:A181"/>
    <mergeCell ref="A182:A183"/>
    <mergeCell ref="A184:A185"/>
    <mergeCell ref="A186:A187"/>
    <mergeCell ref="A188:A189"/>
    <mergeCell ref="A192:A19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6:B27"/>
    <mergeCell ref="B28:B29"/>
    <mergeCell ref="B30:B31"/>
    <mergeCell ref="B32:B33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  <mergeCell ref="B66:B67"/>
    <mergeCell ref="B68:B69"/>
    <mergeCell ref="B70:B71"/>
    <mergeCell ref="B72:B73"/>
    <mergeCell ref="B74:B75"/>
    <mergeCell ref="B76:B77"/>
    <mergeCell ref="B78:B79"/>
    <mergeCell ref="B80:B81"/>
    <mergeCell ref="B82:B83"/>
    <mergeCell ref="B86:B87"/>
    <mergeCell ref="B88:B89"/>
    <mergeCell ref="B90:B91"/>
    <mergeCell ref="B92:B93"/>
    <mergeCell ref="B94:B95"/>
    <mergeCell ref="B96:B97"/>
    <mergeCell ref="B98:B99"/>
    <mergeCell ref="B100:B101"/>
    <mergeCell ref="B102:B103"/>
    <mergeCell ref="B104:B105"/>
    <mergeCell ref="B106:B107"/>
    <mergeCell ref="B108:B109"/>
    <mergeCell ref="B112:B113"/>
    <mergeCell ref="B114:B115"/>
    <mergeCell ref="B116:B117"/>
    <mergeCell ref="B118:B119"/>
    <mergeCell ref="B120:B121"/>
    <mergeCell ref="B122:B123"/>
    <mergeCell ref="B124:B125"/>
    <mergeCell ref="B126:B127"/>
    <mergeCell ref="B128:B129"/>
    <mergeCell ref="B130:B131"/>
    <mergeCell ref="B132:B133"/>
    <mergeCell ref="B134:B135"/>
    <mergeCell ref="B138:B139"/>
    <mergeCell ref="B140:B141"/>
    <mergeCell ref="B142:B143"/>
    <mergeCell ref="B144:B145"/>
    <mergeCell ref="B146:B147"/>
    <mergeCell ref="B148:B149"/>
    <mergeCell ref="B150:B151"/>
    <mergeCell ref="B154:B155"/>
    <mergeCell ref="B156:B157"/>
    <mergeCell ref="B158:B159"/>
    <mergeCell ref="B160:B161"/>
    <mergeCell ref="B162:B163"/>
    <mergeCell ref="B164:B165"/>
    <mergeCell ref="B166:B167"/>
    <mergeCell ref="B168:B169"/>
    <mergeCell ref="B170:B171"/>
    <mergeCell ref="B174:B175"/>
    <mergeCell ref="B176:B177"/>
    <mergeCell ref="B178:B179"/>
    <mergeCell ref="B180:B181"/>
    <mergeCell ref="B182:B183"/>
    <mergeCell ref="B184:B185"/>
    <mergeCell ref="B186:B187"/>
    <mergeCell ref="B188:B189"/>
    <mergeCell ref="B192:B19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112:C113"/>
    <mergeCell ref="C114:C115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36:C137"/>
    <mergeCell ref="C138:C139"/>
    <mergeCell ref="C140:C141"/>
    <mergeCell ref="C142:C143"/>
    <mergeCell ref="C144:C145"/>
    <mergeCell ref="C146:C147"/>
    <mergeCell ref="C148:C149"/>
    <mergeCell ref="C150:C151"/>
    <mergeCell ref="C152:C153"/>
    <mergeCell ref="C154:C155"/>
    <mergeCell ref="C156:C157"/>
    <mergeCell ref="C158:C159"/>
    <mergeCell ref="C160:C161"/>
    <mergeCell ref="C162:C163"/>
    <mergeCell ref="C164:C165"/>
    <mergeCell ref="C166:C167"/>
    <mergeCell ref="C168:C169"/>
    <mergeCell ref="C170:C171"/>
    <mergeCell ref="C172:C173"/>
    <mergeCell ref="C174:C175"/>
    <mergeCell ref="C176:C177"/>
    <mergeCell ref="C178:C179"/>
    <mergeCell ref="C180:C181"/>
    <mergeCell ref="C182:C183"/>
    <mergeCell ref="C184:C185"/>
    <mergeCell ref="C186:C187"/>
    <mergeCell ref="C188:C189"/>
    <mergeCell ref="C190:C191"/>
    <mergeCell ref="C192:C193"/>
    <mergeCell ref="C194:C195"/>
    <mergeCell ref="D4:D5"/>
    <mergeCell ref="V4:V5"/>
    <mergeCell ref="V6:V7"/>
    <mergeCell ref="V8:V9"/>
    <mergeCell ref="V10:V11"/>
    <mergeCell ref="V12:V13"/>
    <mergeCell ref="V14:V15"/>
    <mergeCell ref="V16:V17"/>
    <mergeCell ref="V18:V19"/>
    <mergeCell ref="V20:V21"/>
    <mergeCell ref="V22:V23"/>
    <mergeCell ref="V24:V25"/>
    <mergeCell ref="V26:V27"/>
    <mergeCell ref="V28:V29"/>
    <mergeCell ref="V30:V31"/>
    <mergeCell ref="V32:V33"/>
    <mergeCell ref="V34:V35"/>
    <mergeCell ref="V36:V37"/>
    <mergeCell ref="V38:V39"/>
    <mergeCell ref="V40:V41"/>
    <mergeCell ref="V42:V43"/>
    <mergeCell ref="V44:V45"/>
    <mergeCell ref="V46:V47"/>
    <mergeCell ref="V48:V49"/>
    <mergeCell ref="V50:V51"/>
    <mergeCell ref="V52:V53"/>
    <mergeCell ref="V54:V55"/>
    <mergeCell ref="V56:V57"/>
    <mergeCell ref="V58:V59"/>
    <mergeCell ref="V60:V61"/>
    <mergeCell ref="V62:V63"/>
    <mergeCell ref="V64:V65"/>
    <mergeCell ref="V66:V67"/>
    <mergeCell ref="V68:V69"/>
    <mergeCell ref="V70:V71"/>
    <mergeCell ref="V72:V73"/>
    <mergeCell ref="V74:V75"/>
    <mergeCell ref="V76:V77"/>
    <mergeCell ref="V78:V79"/>
    <mergeCell ref="V80:V81"/>
    <mergeCell ref="V82:V83"/>
    <mergeCell ref="V84:V85"/>
    <mergeCell ref="V86:V87"/>
    <mergeCell ref="V88:V89"/>
    <mergeCell ref="V90:V91"/>
    <mergeCell ref="V92:V93"/>
    <mergeCell ref="V94:V95"/>
    <mergeCell ref="V96:V97"/>
    <mergeCell ref="V98:V99"/>
    <mergeCell ref="V100:V101"/>
    <mergeCell ref="V102:V103"/>
    <mergeCell ref="V104:V105"/>
    <mergeCell ref="V106:V107"/>
    <mergeCell ref="V108:V109"/>
    <mergeCell ref="V110:V111"/>
    <mergeCell ref="V112:V113"/>
    <mergeCell ref="V114:V115"/>
    <mergeCell ref="V116:V117"/>
    <mergeCell ref="V118:V119"/>
    <mergeCell ref="V120:V121"/>
    <mergeCell ref="V122:V123"/>
    <mergeCell ref="V124:V125"/>
    <mergeCell ref="V126:V127"/>
    <mergeCell ref="V128:V129"/>
    <mergeCell ref="V130:V131"/>
    <mergeCell ref="V132:V133"/>
    <mergeCell ref="V134:V135"/>
    <mergeCell ref="V136:V137"/>
    <mergeCell ref="V138:V139"/>
    <mergeCell ref="V140:V141"/>
    <mergeCell ref="V142:V143"/>
    <mergeCell ref="V144:V145"/>
    <mergeCell ref="V146:V147"/>
    <mergeCell ref="V148:V149"/>
    <mergeCell ref="V150:V151"/>
    <mergeCell ref="V152:V153"/>
    <mergeCell ref="V154:V155"/>
    <mergeCell ref="V156:V157"/>
    <mergeCell ref="V158:V159"/>
    <mergeCell ref="V160:V161"/>
    <mergeCell ref="V162:V163"/>
    <mergeCell ref="V164:V165"/>
    <mergeCell ref="V166:V167"/>
    <mergeCell ref="V168:V169"/>
    <mergeCell ref="V170:V171"/>
    <mergeCell ref="V172:V173"/>
    <mergeCell ref="V174:V175"/>
    <mergeCell ref="V176:V177"/>
    <mergeCell ref="V178:V179"/>
    <mergeCell ref="V180:V181"/>
    <mergeCell ref="V182:V183"/>
    <mergeCell ref="V184:V185"/>
    <mergeCell ref="V186:V187"/>
    <mergeCell ref="V188:V189"/>
    <mergeCell ref="V190:V191"/>
    <mergeCell ref="V192:V193"/>
    <mergeCell ref="V194:V195"/>
    <mergeCell ref="W4:W5"/>
    <mergeCell ref="W6:W7"/>
    <mergeCell ref="W8:W9"/>
    <mergeCell ref="W10:W11"/>
    <mergeCell ref="W12:W13"/>
    <mergeCell ref="W14:W15"/>
    <mergeCell ref="W16:W17"/>
    <mergeCell ref="W18:W19"/>
    <mergeCell ref="W20:W21"/>
    <mergeCell ref="W22:W23"/>
    <mergeCell ref="W24:W25"/>
    <mergeCell ref="W26:W27"/>
    <mergeCell ref="W28:W29"/>
    <mergeCell ref="W30:W31"/>
    <mergeCell ref="W32:W33"/>
    <mergeCell ref="W34:W35"/>
    <mergeCell ref="W36:W37"/>
    <mergeCell ref="W38:W39"/>
    <mergeCell ref="W40:W41"/>
    <mergeCell ref="W42:W43"/>
    <mergeCell ref="W44:W45"/>
    <mergeCell ref="W46:W47"/>
    <mergeCell ref="W48:W49"/>
    <mergeCell ref="W50:W51"/>
    <mergeCell ref="W52:W53"/>
    <mergeCell ref="W54:W55"/>
    <mergeCell ref="W56:W57"/>
    <mergeCell ref="W58:W59"/>
    <mergeCell ref="W60:W61"/>
    <mergeCell ref="W62:W63"/>
    <mergeCell ref="W64:W65"/>
    <mergeCell ref="W66:W67"/>
    <mergeCell ref="W68:W69"/>
    <mergeCell ref="W70:W71"/>
    <mergeCell ref="W72:W73"/>
    <mergeCell ref="W76:W77"/>
    <mergeCell ref="W78:W79"/>
    <mergeCell ref="W80:W81"/>
    <mergeCell ref="W82:W83"/>
    <mergeCell ref="W84:W85"/>
    <mergeCell ref="W86:W87"/>
    <mergeCell ref="W88:W89"/>
    <mergeCell ref="W90:W91"/>
    <mergeCell ref="W92:W93"/>
    <mergeCell ref="W94:W95"/>
    <mergeCell ref="W96:W97"/>
    <mergeCell ref="W98:W99"/>
    <mergeCell ref="W100:W101"/>
    <mergeCell ref="W102:W103"/>
    <mergeCell ref="W104:W105"/>
    <mergeCell ref="W106:W107"/>
    <mergeCell ref="W108:W109"/>
    <mergeCell ref="W110:W111"/>
    <mergeCell ref="W112:W113"/>
    <mergeCell ref="W114:W115"/>
    <mergeCell ref="W116:W117"/>
    <mergeCell ref="W118:W119"/>
    <mergeCell ref="W120:W121"/>
    <mergeCell ref="W122:W123"/>
    <mergeCell ref="W124:W125"/>
    <mergeCell ref="W126:W127"/>
    <mergeCell ref="W128:W129"/>
    <mergeCell ref="W130:W131"/>
    <mergeCell ref="W132:W133"/>
    <mergeCell ref="W136:W137"/>
    <mergeCell ref="W138:W139"/>
    <mergeCell ref="W140:W141"/>
    <mergeCell ref="W142:W143"/>
    <mergeCell ref="W144:W145"/>
    <mergeCell ref="W146:W147"/>
    <mergeCell ref="W148:W149"/>
    <mergeCell ref="W150:W151"/>
    <mergeCell ref="W152:W153"/>
    <mergeCell ref="W154:W155"/>
    <mergeCell ref="W156:W157"/>
    <mergeCell ref="W158:W159"/>
    <mergeCell ref="W160:W161"/>
    <mergeCell ref="W162:W163"/>
    <mergeCell ref="W164:W165"/>
    <mergeCell ref="W166:W167"/>
    <mergeCell ref="W168:W169"/>
    <mergeCell ref="W170:W171"/>
    <mergeCell ref="W172:W173"/>
    <mergeCell ref="W174:W175"/>
    <mergeCell ref="W176:W177"/>
    <mergeCell ref="W178:W179"/>
    <mergeCell ref="W180:W181"/>
    <mergeCell ref="W182:W183"/>
    <mergeCell ref="W184:W185"/>
    <mergeCell ref="W186:W187"/>
    <mergeCell ref="W188:W189"/>
    <mergeCell ref="W190:W191"/>
    <mergeCell ref="W192:W193"/>
    <mergeCell ref="W194:W195"/>
    <mergeCell ref="X4:X5"/>
    <mergeCell ref="X6:X7"/>
    <mergeCell ref="X8:X9"/>
    <mergeCell ref="X10:X11"/>
    <mergeCell ref="X12:X13"/>
    <mergeCell ref="X14:X15"/>
    <mergeCell ref="X16:X17"/>
    <mergeCell ref="X18:X19"/>
    <mergeCell ref="X20:X21"/>
    <mergeCell ref="X22:X23"/>
    <mergeCell ref="X24:X25"/>
    <mergeCell ref="X26:X27"/>
    <mergeCell ref="X28:X29"/>
    <mergeCell ref="X30:X31"/>
    <mergeCell ref="X32:X33"/>
    <mergeCell ref="X34:X35"/>
    <mergeCell ref="X36:X37"/>
    <mergeCell ref="X38:X39"/>
    <mergeCell ref="X40:X41"/>
    <mergeCell ref="X42:X43"/>
    <mergeCell ref="X44:X45"/>
    <mergeCell ref="X46:X47"/>
    <mergeCell ref="X48:X49"/>
    <mergeCell ref="X50:X51"/>
    <mergeCell ref="X52:X53"/>
    <mergeCell ref="X54:X55"/>
    <mergeCell ref="X56:X57"/>
    <mergeCell ref="X58:X59"/>
    <mergeCell ref="X60:X61"/>
    <mergeCell ref="X62:X63"/>
    <mergeCell ref="X64:X65"/>
    <mergeCell ref="X66:X67"/>
    <mergeCell ref="X68:X69"/>
    <mergeCell ref="X70:X71"/>
    <mergeCell ref="X72:X73"/>
    <mergeCell ref="X74:X75"/>
    <mergeCell ref="X76:X77"/>
    <mergeCell ref="X78:X79"/>
    <mergeCell ref="X80:X81"/>
    <mergeCell ref="X82:X83"/>
    <mergeCell ref="X84:X85"/>
    <mergeCell ref="X86:X87"/>
    <mergeCell ref="X88:X89"/>
    <mergeCell ref="X90:X91"/>
    <mergeCell ref="X92:X93"/>
    <mergeCell ref="X94:X95"/>
    <mergeCell ref="X96:X97"/>
    <mergeCell ref="X98:X99"/>
    <mergeCell ref="X100:X101"/>
    <mergeCell ref="X102:X103"/>
    <mergeCell ref="X104:X105"/>
    <mergeCell ref="X106:X107"/>
    <mergeCell ref="X108:X109"/>
    <mergeCell ref="X110:X111"/>
    <mergeCell ref="X112:X113"/>
    <mergeCell ref="X114:X115"/>
    <mergeCell ref="X116:X117"/>
    <mergeCell ref="X118:X119"/>
    <mergeCell ref="X120:X121"/>
    <mergeCell ref="X122:X123"/>
    <mergeCell ref="X124:X125"/>
    <mergeCell ref="X126:X127"/>
    <mergeCell ref="X128:X129"/>
    <mergeCell ref="X130:X131"/>
    <mergeCell ref="X132:X133"/>
    <mergeCell ref="X134:X135"/>
    <mergeCell ref="X136:X137"/>
    <mergeCell ref="X138:X139"/>
    <mergeCell ref="X140:X141"/>
    <mergeCell ref="X142:X143"/>
    <mergeCell ref="X144:X145"/>
    <mergeCell ref="X146:X147"/>
    <mergeCell ref="X148:X149"/>
    <mergeCell ref="X150:X151"/>
    <mergeCell ref="X152:X153"/>
    <mergeCell ref="X154:X155"/>
    <mergeCell ref="X156:X157"/>
    <mergeCell ref="X158:X159"/>
    <mergeCell ref="X160:X161"/>
    <mergeCell ref="X162:X163"/>
    <mergeCell ref="X164:X165"/>
    <mergeCell ref="X166:X167"/>
    <mergeCell ref="X168:X169"/>
    <mergeCell ref="X170:X171"/>
    <mergeCell ref="X172:X173"/>
    <mergeCell ref="X174:X175"/>
    <mergeCell ref="X176:X177"/>
    <mergeCell ref="X178:X179"/>
    <mergeCell ref="X180:X181"/>
    <mergeCell ref="X182:X183"/>
    <mergeCell ref="X184:X185"/>
    <mergeCell ref="X186:X187"/>
    <mergeCell ref="X188:X189"/>
    <mergeCell ref="X190:X191"/>
    <mergeCell ref="X192:X193"/>
    <mergeCell ref="X194:X195"/>
    <mergeCell ref="A194:B195"/>
    <mergeCell ref="A64:B65"/>
    <mergeCell ref="A24:B25"/>
    <mergeCell ref="A34:B35"/>
    <mergeCell ref="A84:B85"/>
    <mergeCell ref="A110:B111"/>
    <mergeCell ref="A136:B137"/>
    <mergeCell ref="A152:B153"/>
    <mergeCell ref="A172:B173"/>
    <mergeCell ref="A190:B191"/>
  </mergeCells>
  <conditionalFormatting sqref="F96:U97">
    <cfRule type="cellIs" dxfId="0" priority="1" stopIfTrue="1" operator="equal">
      <formula>0</formula>
    </cfRule>
  </conditionalFormatting>
  <pageMargins left="0.432638888888889" right="0.393055555555556" top="0.75" bottom="0.75" header="0.3" footer="0.3"/>
  <pageSetup paperSize="9" scale="93" fitToHeight="0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baby.t</cp:lastModifiedBy>
  <dcterms:created xsi:type="dcterms:W3CDTF">2006-09-13T11:21:00Z</dcterms:created>
  <dcterms:modified xsi:type="dcterms:W3CDTF">2019-06-03T01:51:29Z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2052-11.1.0.8731</vt:lpwstr>
  </property>
</Properties>
</file>