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卫生系列" sheetId="1" r:id="rId1"/>
    <sheet name="乡镇" sheetId="2" r:id="rId2"/>
  </sheets>
  <definedNames>
    <definedName name="_xlnm._FilterDatabase" localSheetId="0" hidden="1">卫生系列!$O$1:$O$36</definedName>
    <definedName name="_xlnm._FilterDatabase" localSheetId="1" hidden="1">乡镇!$A$1:$M$18</definedName>
  </definedNames>
  <calcPr calcId="144525"/>
</workbook>
</file>

<file path=xl/sharedStrings.xml><?xml version="1.0" encoding="utf-8"?>
<sst xmlns="http://schemas.openxmlformats.org/spreadsheetml/2006/main" count="224" uniqueCount="134">
  <si>
    <t>贵阳市2022年下半年公开招聘事业单位工作人员面试成绩、总成绩排名及进入体检环节人员名单</t>
  </si>
  <si>
    <t>序号</t>
  </si>
  <si>
    <t>姓名</t>
  </si>
  <si>
    <t>准考证号</t>
  </si>
  <si>
    <t>单位名称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</si>
  <si>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</si>
  <si>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</si>
  <si>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</si>
  <si>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</si>
  <si>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</si>
  <si>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</si>
  <si>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面试成绩</t>
  </si>
  <si>
    <t>面试成绩30%</t>
  </si>
  <si>
    <t>总成绩</t>
  </si>
  <si>
    <t>总成绩  排名</t>
  </si>
  <si>
    <t>是否进入体检环节</t>
  </si>
  <si>
    <t>王曌星</t>
  </si>
  <si>
    <t>1152016100424</t>
  </si>
  <si>
    <t>乌当区疾病预防控制中心</t>
  </si>
  <si>
    <t>10101008901</t>
  </si>
  <si>
    <t>是</t>
  </si>
  <si>
    <t>杨涛</t>
  </si>
  <si>
    <t>1152016100203</t>
  </si>
  <si>
    <t>何家琪</t>
  </si>
  <si>
    <t>1152016102221</t>
  </si>
  <si>
    <t>缺考</t>
  </si>
  <si>
    <t>雷霞</t>
  </si>
  <si>
    <t>1152016101215</t>
  </si>
  <si>
    <t>乌当区水田卫生院</t>
  </si>
  <si>
    <t>10101009001</t>
  </si>
  <si>
    <t>严豪</t>
  </si>
  <si>
    <t>1152016101021</t>
  </si>
  <si>
    <t>余全漆</t>
  </si>
  <si>
    <t>1152016200709</t>
  </si>
  <si>
    <t>王琪</t>
  </si>
  <si>
    <t>1152016201418</t>
  </si>
  <si>
    <t>乌当区羊昌卫生院</t>
  </si>
  <si>
    <t>10101009101</t>
  </si>
  <si>
    <t>杨田田</t>
  </si>
  <si>
    <t>1152016201023</t>
  </si>
  <si>
    <t>闵昌娟</t>
  </si>
  <si>
    <t>1152016202801</t>
  </si>
  <si>
    <t>69.4（未达最低合格分数线）</t>
  </si>
  <si>
    <t>龙涛</t>
  </si>
  <si>
    <t>1152016200527</t>
  </si>
  <si>
    <t>10101009102</t>
  </si>
  <si>
    <t>王沙沙</t>
  </si>
  <si>
    <t>1152016203423</t>
  </si>
  <si>
    <t>张波</t>
  </si>
  <si>
    <t>1152016200703</t>
  </si>
  <si>
    <t>朱芳</t>
  </si>
  <si>
    <t>1152016201807</t>
  </si>
  <si>
    <t>乌当区新场卫生院</t>
  </si>
  <si>
    <t>10101009201</t>
  </si>
  <si>
    <t>罗超</t>
  </si>
  <si>
    <t>1152016202215</t>
  </si>
  <si>
    <t>朱访</t>
  </si>
  <si>
    <t>1152016200210</t>
  </si>
  <si>
    <t>田永丰</t>
  </si>
  <si>
    <t>1152016202608</t>
  </si>
  <si>
    <t>10101009202</t>
  </si>
  <si>
    <t>杨雅馨</t>
  </si>
  <si>
    <t>1152016203325</t>
  </si>
  <si>
    <t>顾肖</t>
  </si>
  <si>
    <t>1152016201814</t>
  </si>
  <si>
    <t>石蝶</t>
  </si>
  <si>
    <t>1152016203404</t>
  </si>
  <si>
    <t>乌当区百宜卫生院</t>
  </si>
  <si>
    <t>10101009301</t>
  </si>
  <si>
    <t>杨超</t>
  </si>
  <si>
    <t>1152016202220</t>
  </si>
  <si>
    <t>赵松香</t>
  </si>
  <si>
    <t>1152016201205</t>
  </si>
  <si>
    <t>郭文帝</t>
  </si>
  <si>
    <t>1152016203101</t>
  </si>
  <si>
    <t>10101009302</t>
  </si>
  <si>
    <t>陈代香</t>
  </si>
  <si>
    <t>1152016200907</t>
  </si>
  <si>
    <t>乌当区下坝卫生院</t>
  </si>
  <si>
    <t>10101009401</t>
  </si>
  <si>
    <t>曾祥丽</t>
  </si>
  <si>
    <t>1152016201630</t>
  </si>
  <si>
    <t>69.2（未达最低合格分数线）</t>
  </si>
  <si>
    <t>报考岗位及代码（身份证号码）</t>
  </si>
  <si>
    <t>笔试成绩60%</t>
  </si>
  <si>
    <t>面试成绩40%</t>
  </si>
  <si>
    <t>总成绩排名</t>
  </si>
  <si>
    <t>姚威</t>
  </si>
  <si>
    <t>1152016201314</t>
  </si>
  <si>
    <t>水田镇综治服务中心</t>
  </si>
  <si>
    <t>10101009501</t>
  </si>
  <si>
    <t>1</t>
  </si>
  <si>
    <t>王崇霖</t>
  </si>
  <si>
    <t>1152016202422</t>
  </si>
  <si>
    <t>2</t>
  </si>
  <si>
    <t>张萌</t>
  </si>
  <si>
    <t>1152016202624</t>
  </si>
  <si>
    <t>3</t>
  </si>
  <si>
    <t>杨翠鸿</t>
  </si>
  <si>
    <t>1152016202322</t>
  </si>
  <si>
    <t>水田镇农业综合服务中心</t>
  </si>
  <si>
    <t>10101009601</t>
  </si>
  <si>
    <t>罗亨敏</t>
  </si>
  <si>
    <t>1152016200726</t>
  </si>
  <si>
    <t>张连辉</t>
  </si>
  <si>
    <t>1152016202918</t>
  </si>
  <si>
    <t>厉娴羽</t>
  </si>
  <si>
    <t>1152016201412</t>
  </si>
  <si>
    <t>下坝镇党务政务综合服务中心</t>
  </si>
  <si>
    <t>10101009701</t>
  </si>
  <si>
    <t>杨芷凝</t>
  </si>
  <si>
    <t>1152016200107</t>
  </si>
  <si>
    <t>曾婧</t>
  </si>
  <si>
    <t>1152016201219</t>
  </si>
  <si>
    <t>陈瑶</t>
  </si>
  <si>
    <t>1152016201511</t>
  </si>
  <si>
    <t>4</t>
  </si>
  <si>
    <t>李玉琳</t>
  </si>
  <si>
    <t>1152016203428</t>
  </si>
  <si>
    <t>百宜镇财政所</t>
  </si>
  <si>
    <t>10101009801</t>
  </si>
  <si>
    <t>贺宇婷</t>
  </si>
  <si>
    <t>1152016200402</t>
  </si>
  <si>
    <t>赵俊兰</t>
  </si>
  <si>
    <t>1152016203202</t>
  </si>
  <si>
    <t>柯乐</t>
  </si>
  <si>
    <t>1152016200721</t>
  </si>
  <si>
    <t>新堡布依乡退役军人服务站</t>
  </si>
  <si>
    <t>10101009901</t>
  </si>
  <si>
    <t>罗优优</t>
  </si>
  <si>
    <t>1152016203420</t>
  </si>
  <si>
    <t>张璇</t>
  </si>
  <si>
    <t>1152016202313</t>
  </si>
  <si>
    <t>63.8（未达最低合格分数线）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</si>
</sst>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/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7" fontId="0" fillId="0" borderId="0" xfId="0" applyNumberFormat="1" applyFont="1">
      <alignment vertical="center"/>
    </xf>
    <xf numFmtId="176" fontId="3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6" fontId="0" fillId="0" borderId="0" xfId="0" applyNumberFormat="1" applyFont="1">
      <alignment vertical="center"/>
    </xf>
    <xf numFmtId="49" fontId="0" fillId="0" borderId="0" xfId="0" applyNumberFormat="1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176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49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6"/>
  <sheetViews>
    <sheetView tabSelected="1" topLeftCell="A2" workbookViewId="0">
      <selection activeCell="O3" sqref="O3"/>
    </sheetView>
  </sheetViews>
  <sheetFormatPr defaultColWidth="9" defaultRowHeight="13.5"/>
  <cols>
    <col min="1" max="1" width="4.5" customWidth="1"/>
    <col min="3" max="3" width="17.75" customWidth="1"/>
    <col min="4" max="4" width="25" customWidth="1"/>
    <col min="5" max="5" width="16.25" customWidth="1"/>
    <col min="6" max="6" width="10.25" customWidth="1"/>
    <col min="7" max="7" width="10.25" style="32" customWidth="1"/>
    <col min="8" max="8" width="10.25" style="4" customWidth="1"/>
    <col min="9" max="9" width="8.125" style="32" customWidth="1"/>
    <col min="10" max="10" width="9" style="4"/>
    <col min="11" max="11" width="28.375" style="5" customWidth="1"/>
    <col min="12" max="12" width="9" style="33"/>
    <col min="13" max="13" width="12" style="33" customWidth="1"/>
  </cols>
  <sheetData>
    <row r="1" ht="37.15" customHeight="1" spans="1: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="1" customFormat="1" ht="37.15" customHeight="1" spans="1:15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35" t="s">
        <v>7</v>
      </c>
      <c r="H2" s="13" t="s">
        <v>8</v>
      </c>
      <c r="I2" s="35" t="s">
        <v>9</v>
      </c>
      <c r="J2" s="13" t="s">
        <v>10</v>
      </c>
      <c r="K2" s="22" t="s">
        <v>11</v>
      </c>
      <c r="L2" s="13" t="s">
        <v>12</v>
      </c>
      <c r="M2" s="24" t="s">
        <v>13</v>
      </c>
      <c r="N2" s="40" t="s">
        <v>14</v>
      </c>
      <c r="O2" s="40" t="s">
        <v>15</v>
      </c>
    </row>
    <row r="3" ht="20" customHeight="1" spans="1:15">
      <c r="A3" s="14">
        <v>1</v>
      </c>
      <c r="B3" s="36" t="s">
        <v>16</v>
      </c>
      <c r="C3" s="14" t="s">
        <v>17</v>
      </c>
      <c r="D3" s="14" t="s">
        <v>18</v>
      </c>
      <c r="E3" s="14" t="s">
        <v>19</v>
      </c>
      <c r="F3" s="14">
        <v>89</v>
      </c>
      <c r="G3" s="37">
        <f t="shared" ref="G3:G26" si="0">F3/1.5</f>
        <v>59.3333333333333</v>
      </c>
      <c r="H3" s="38">
        <f t="shared" ref="H3:H26" si="1">G3*0.3</f>
        <v>17.8</v>
      </c>
      <c r="I3" s="41">
        <v>68.64</v>
      </c>
      <c r="J3" s="38">
        <f t="shared" ref="J3:J26" si="2">I3*0.4</f>
        <v>27.456</v>
      </c>
      <c r="K3" s="42">
        <v>83.6</v>
      </c>
      <c r="L3" s="27">
        <f>K3*0.3</f>
        <v>25.08</v>
      </c>
      <c r="M3" s="19">
        <f>H3+J3+L3</f>
        <v>70.336</v>
      </c>
      <c r="N3" s="42">
        <v>1</v>
      </c>
      <c r="O3" s="40" t="s">
        <v>20</v>
      </c>
    </row>
    <row r="4" ht="20" customHeight="1" spans="1:15">
      <c r="A4" s="14">
        <v>2</v>
      </c>
      <c r="B4" s="36" t="s">
        <v>21</v>
      </c>
      <c r="C4" s="14" t="s">
        <v>22</v>
      </c>
      <c r="D4" s="14" t="s">
        <v>18</v>
      </c>
      <c r="E4" s="14" t="s">
        <v>19</v>
      </c>
      <c r="F4" s="14">
        <v>85</v>
      </c>
      <c r="G4" s="37">
        <f t="shared" si="0"/>
        <v>56.6666666666667</v>
      </c>
      <c r="H4" s="38">
        <f t="shared" si="1"/>
        <v>17</v>
      </c>
      <c r="I4" s="41">
        <v>64.41</v>
      </c>
      <c r="J4" s="38">
        <f t="shared" si="2"/>
        <v>25.764</v>
      </c>
      <c r="K4" s="42">
        <v>77.6</v>
      </c>
      <c r="L4" s="27">
        <f t="shared" ref="L4:L26" si="3">K4*0.3</f>
        <v>23.28</v>
      </c>
      <c r="M4" s="19">
        <f t="shared" ref="M4:M26" si="4">H4+J4+L4</f>
        <v>66.044</v>
      </c>
      <c r="N4" s="42">
        <v>2</v>
      </c>
      <c r="O4" s="40"/>
    </row>
    <row r="5" ht="20" customHeight="1" spans="1:15">
      <c r="A5" s="14">
        <v>3</v>
      </c>
      <c r="B5" s="36" t="s">
        <v>23</v>
      </c>
      <c r="C5" s="14" t="s">
        <v>24</v>
      </c>
      <c r="D5" s="14" t="s">
        <v>18</v>
      </c>
      <c r="E5" s="14" t="s">
        <v>19</v>
      </c>
      <c r="F5" s="14">
        <v>64</v>
      </c>
      <c r="G5" s="37">
        <f t="shared" si="0"/>
        <v>42.6666666666667</v>
      </c>
      <c r="H5" s="38">
        <f t="shared" si="1"/>
        <v>12.8</v>
      </c>
      <c r="I5" s="41">
        <v>60.77</v>
      </c>
      <c r="J5" s="38">
        <f t="shared" si="2"/>
        <v>24.308</v>
      </c>
      <c r="K5" s="42" t="s">
        <v>25</v>
      </c>
      <c r="L5" s="27"/>
      <c r="M5" s="19"/>
      <c r="N5" s="42"/>
      <c r="O5" s="40"/>
    </row>
    <row r="6" ht="20" customHeight="1" spans="1:15">
      <c r="A6" s="14">
        <v>4</v>
      </c>
      <c r="B6" s="15" t="s">
        <v>26</v>
      </c>
      <c r="C6" s="14" t="s">
        <v>27</v>
      </c>
      <c r="D6" s="14" t="s">
        <v>28</v>
      </c>
      <c r="E6" s="14" t="s">
        <v>29</v>
      </c>
      <c r="F6" s="14">
        <v>86</v>
      </c>
      <c r="G6" s="37">
        <f t="shared" si="0"/>
        <v>57.3333333333333</v>
      </c>
      <c r="H6" s="38">
        <f t="shared" si="1"/>
        <v>17.2</v>
      </c>
      <c r="I6" s="41">
        <v>64.3</v>
      </c>
      <c r="J6" s="38">
        <f t="shared" si="2"/>
        <v>25.72</v>
      </c>
      <c r="K6" s="42">
        <v>78.8</v>
      </c>
      <c r="L6" s="27">
        <f t="shared" si="3"/>
        <v>23.64</v>
      </c>
      <c r="M6" s="19">
        <f t="shared" si="4"/>
        <v>66.56</v>
      </c>
      <c r="N6" s="42">
        <v>1</v>
      </c>
      <c r="O6" s="40" t="s">
        <v>20</v>
      </c>
    </row>
    <row r="7" ht="20" customHeight="1" spans="1:15">
      <c r="A7" s="14">
        <v>5</v>
      </c>
      <c r="B7" s="15" t="s">
        <v>30</v>
      </c>
      <c r="C7" s="14" t="s">
        <v>31</v>
      </c>
      <c r="D7" s="14" t="s">
        <v>28</v>
      </c>
      <c r="E7" s="14" t="s">
        <v>29</v>
      </c>
      <c r="F7" s="14">
        <v>89</v>
      </c>
      <c r="G7" s="37">
        <f t="shared" si="0"/>
        <v>59.3333333333333</v>
      </c>
      <c r="H7" s="38">
        <f t="shared" si="1"/>
        <v>17.8</v>
      </c>
      <c r="I7" s="41">
        <v>60.66</v>
      </c>
      <c r="J7" s="38">
        <f t="shared" si="2"/>
        <v>24.264</v>
      </c>
      <c r="K7" s="42">
        <v>80.4</v>
      </c>
      <c r="L7" s="27">
        <f t="shared" si="3"/>
        <v>24.12</v>
      </c>
      <c r="M7" s="19">
        <f t="shared" si="4"/>
        <v>66.184</v>
      </c>
      <c r="N7" s="42">
        <v>2</v>
      </c>
      <c r="O7" s="40"/>
    </row>
    <row r="8" ht="20" customHeight="1" spans="1:15">
      <c r="A8" s="14">
        <v>6</v>
      </c>
      <c r="B8" s="15" t="s">
        <v>32</v>
      </c>
      <c r="C8" s="14" t="s">
        <v>33</v>
      </c>
      <c r="D8" s="14" t="s">
        <v>28</v>
      </c>
      <c r="E8" s="14" t="s">
        <v>29</v>
      </c>
      <c r="F8" s="14">
        <v>85</v>
      </c>
      <c r="G8" s="37">
        <f t="shared" si="0"/>
        <v>56.6666666666667</v>
      </c>
      <c r="H8" s="38">
        <f t="shared" si="1"/>
        <v>17</v>
      </c>
      <c r="I8" s="41">
        <v>63.43</v>
      </c>
      <c r="J8" s="38">
        <f t="shared" si="2"/>
        <v>25.372</v>
      </c>
      <c r="K8" s="42" t="s">
        <v>25</v>
      </c>
      <c r="L8" s="27"/>
      <c r="M8" s="19"/>
      <c r="N8" s="42"/>
      <c r="O8" s="40"/>
    </row>
    <row r="9" ht="20" customHeight="1" spans="1:15">
      <c r="A9" s="14">
        <v>7</v>
      </c>
      <c r="B9" s="15" t="s">
        <v>34</v>
      </c>
      <c r="C9" s="14" t="s">
        <v>35</v>
      </c>
      <c r="D9" s="14" t="s">
        <v>36</v>
      </c>
      <c r="E9" s="14" t="s">
        <v>37</v>
      </c>
      <c r="F9" s="14">
        <v>98</v>
      </c>
      <c r="G9" s="37">
        <f t="shared" si="0"/>
        <v>65.3333333333333</v>
      </c>
      <c r="H9" s="38">
        <f t="shared" si="1"/>
        <v>19.6</v>
      </c>
      <c r="I9" s="41">
        <v>68.81</v>
      </c>
      <c r="J9" s="38">
        <f t="shared" si="2"/>
        <v>27.524</v>
      </c>
      <c r="K9" s="42">
        <v>83.6</v>
      </c>
      <c r="L9" s="27">
        <f>K9*0.3</f>
        <v>25.08</v>
      </c>
      <c r="M9" s="19">
        <f>H9+J9+L9</f>
        <v>72.204</v>
      </c>
      <c r="N9" s="42">
        <v>1</v>
      </c>
      <c r="O9" s="40" t="s">
        <v>20</v>
      </c>
    </row>
    <row r="10" ht="20" customHeight="1" spans="1:15">
      <c r="A10" s="14">
        <v>8</v>
      </c>
      <c r="B10" s="15" t="s">
        <v>38</v>
      </c>
      <c r="C10" s="14" t="s">
        <v>39</v>
      </c>
      <c r="D10" s="14" t="s">
        <v>36</v>
      </c>
      <c r="E10" s="14" t="s">
        <v>37</v>
      </c>
      <c r="F10" s="14">
        <v>83</v>
      </c>
      <c r="G10" s="37">
        <f t="shared" si="0"/>
        <v>55.3333333333333</v>
      </c>
      <c r="H10" s="38">
        <f t="shared" si="1"/>
        <v>16.6</v>
      </c>
      <c r="I10" s="41">
        <v>74.96</v>
      </c>
      <c r="J10" s="38">
        <f t="shared" si="2"/>
        <v>29.984</v>
      </c>
      <c r="K10" s="42">
        <v>79.2</v>
      </c>
      <c r="L10" s="27">
        <f t="shared" si="3"/>
        <v>23.76</v>
      </c>
      <c r="M10" s="19">
        <f t="shared" si="4"/>
        <v>70.344</v>
      </c>
      <c r="N10" s="42">
        <v>2</v>
      </c>
      <c r="O10" s="40"/>
    </row>
    <row r="11" s="2" customFormat="1" ht="20" customHeight="1" spans="1:15">
      <c r="A11" s="14">
        <v>9</v>
      </c>
      <c r="B11" s="15" t="s">
        <v>40</v>
      </c>
      <c r="C11" s="14" t="s">
        <v>41</v>
      </c>
      <c r="D11" s="14" t="s">
        <v>36</v>
      </c>
      <c r="E11" s="14" t="s">
        <v>37</v>
      </c>
      <c r="F11" s="14">
        <v>69.5</v>
      </c>
      <c r="G11" s="37">
        <f t="shared" si="0"/>
        <v>46.3333333333333</v>
      </c>
      <c r="H11" s="38">
        <f t="shared" si="1"/>
        <v>13.9</v>
      </c>
      <c r="I11" s="41">
        <v>70.13</v>
      </c>
      <c r="J11" s="38">
        <f t="shared" si="2"/>
        <v>28.052</v>
      </c>
      <c r="K11" s="43" t="s">
        <v>42</v>
      </c>
      <c r="L11" s="27">
        <v>20.82</v>
      </c>
      <c r="M11" s="19">
        <f t="shared" si="4"/>
        <v>62.772</v>
      </c>
      <c r="N11" s="42"/>
      <c r="O11" s="40"/>
    </row>
    <row r="12" ht="20" customHeight="1" spans="1:15">
      <c r="A12" s="14">
        <v>10</v>
      </c>
      <c r="B12" s="15" t="s">
        <v>43</v>
      </c>
      <c r="C12" s="14" t="s">
        <v>44</v>
      </c>
      <c r="D12" s="14" t="s">
        <v>36</v>
      </c>
      <c r="E12" s="14" t="s">
        <v>45</v>
      </c>
      <c r="F12" s="14">
        <v>84</v>
      </c>
      <c r="G12" s="37">
        <f t="shared" si="0"/>
        <v>56</v>
      </c>
      <c r="H12" s="38">
        <f t="shared" si="1"/>
        <v>16.8</v>
      </c>
      <c r="I12" s="41">
        <v>69.11</v>
      </c>
      <c r="J12" s="38">
        <f t="shared" si="2"/>
        <v>27.644</v>
      </c>
      <c r="K12" s="42">
        <v>81.6</v>
      </c>
      <c r="L12" s="27">
        <f>K12*0.3</f>
        <v>24.48</v>
      </c>
      <c r="M12" s="19">
        <f t="shared" si="4"/>
        <v>68.924</v>
      </c>
      <c r="N12" s="42">
        <v>1</v>
      </c>
      <c r="O12" s="40" t="s">
        <v>20</v>
      </c>
    </row>
    <row r="13" ht="20" customHeight="1" spans="1:15">
      <c r="A13" s="14">
        <v>11</v>
      </c>
      <c r="B13" s="15" t="s">
        <v>46</v>
      </c>
      <c r="C13" s="14" t="s">
        <v>47</v>
      </c>
      <c r="D13" s="14" t="s">
        <v>36</v>
      </c>
      <c r="E13" s="14" t="s">
        <v>45</v>
      </c>
      <c r="F13" s="14">
        <v>85.5</v>
      </c>
      <c r="G13" s="37">
        <f t="shared" si="0"/>
        <v>57</v>
      </c>
      <c r="H13" s="38">
        <f t="shared" si="1"/>
        <v>17.1</v>
      </c>
      <c r="I13" s="41">
        <v>72.62</v>
      </c>
      <c r="J13" s="38">
        <f t="shared" si="2"/>
        <v>29.048</v>
      </c>
      <c r="K13" s="42">
        <v>75.8</v>
      </c>
      <c r="L13" s="27">
        <f>K13*0.3</f>
        <v>22.74</v>
      </c>
      <c r="M13" s="19">
        <f t="shared" si="4"/>
        <v>68.888</v>
      </c>
      <c r="N13" s="42">
        <v>2</v>
      </c>
      <c r="O13" s="40"/>
    </row>
    <row r="14" ht="20" customHeight="1" spans="1:15">
      <c r="A14" s="14">
        <v>12</v>
      </c>
      <c r="B14" s="15" t="s">
        <v>48</v>
      </c>
      <c r="C14" s="14" t="s">
        <v>49</v>
      </c>
      <c r="D14" s="14" t="s">
        <v>36</v>
      </c>
      <c r="E14" s="14" t="s">
        <v>45</v>
      </c>
      <c r="F14" s="14">
        <v>67</v>
      </c>
      <c r="G14" s="37">
        <f t="shared" si="0"/>
        <v>44.6666666666667</v>
      </c>
      <c r="H14" s="38">
        <f t="shared" si="1"/>
        <v>13.4</v>
      </c>
      <c r="I14" s="41">
        <v>69.66</v>
      </c>
      <c r="J14" s="38">
        <f t="shared" si="2"/>
        <v>27.864</v>
      </c>
      <c r="K14" s="42">
        <v>80.2</v>
      </c>
      <c r="L14" s="27">
        <f t="shared" si="3"/>
        <v>24.06</v>
      </c>
      <c r="M14" s="19">
        <f t="shared" si="4"/>
        <v>65.324</v>
      </c>
      <c r="N14" s="42">
        <v>3</v>
      </c>
      <c r="O14" s="40"/>
    </row>
    <row r="15" ht="20" customHeight="1" spans="1:15">
      <c r="A15" s="14">
        <v>13</v>
      </c>
      <c r="B15" s="15" t="s">
        <v>50</v>
      </c>
      <c r="C15" s="14" t="s">
        <v>51</v>
      </c>
      <c r="D15" s="14" t="s">
        <v>52</v>
      </c>
      <c r="E15" s="14" t="s">
        <v>53</v>
      </c>
      <c r="F15" s="14">
        <v>74</v>
      </c>
      <c r="G15" s="37">
        <f t="shared" si="0"/>
        <v>49.3333333333333</v>
      </c>
      <c r="H15" s="38">
        <f t="shared" si="1"/>
        <v>14.8</v>
      </c>
      <c r="I15" s="41">
        <v>71.73</v>
      </c>
      <c r="J15" s="38">
        <f t="shared" si="2"/>
        <v>28.692</v>
      </c>
      <c r="K15" s="42">
        <v>73.6</v>
      </c>
      <c r="L15" s="27">
        <f t="shared" si="3"/>
        <v>22.08</v>
      </c>
      <c r="M15" s="19">
        <f t="shared" si="4"/>
        <v>65.572</v>
      </c>
      <c r="N15" s="42">
        <v>1</v>
      </c>
      <c r="O15" s="40" t="s">
        <v>20</v>
      </c>
    </row>
    <row r="16" ht="20" customHeight="1" spans="1:15">
      <c r="A16" s="14">
        <v>14</v>
      </c>
      <c r="B16" s="15" t="s">
        <v>54</v>
      </c>
      <c r="C16" s="14" t="s">
        <v>55</v>
      </c>
      <c r="D16" s="14" t="s">
        <v>52</v>
      </c>
      <c r="E16" s="14" t="s">
        <v>53</v>
      </c>
      <c r="F16" s="14">
        <v>72.5</v>
      </c>
      <c r="G16" s="37">
        <f t="shared" si="0"/>
        <v>48.3333333333333</v>
      </c>
      <c r="H16" s="38">
        <f t="shared" si="1"/>
        <v>14.5</v>
      </c>
      <c r="I16" s="41">
        <v>63.94</v>
      </c>
      <c r="J16" s="38">
        <f t="shared" si="2"/>
        <v>25.576</v>
      </c>
      <c r="K16" s="42">
        <v>77.6</v>
      </c>
      <c r="L16" s="27">
        <f t="shared" si="3"/>
        <v>23.28</v>
      </c>
      <c r="M16" s="19">
        <f t="shared" si="4"/>
        <v>63.356</v>
      </c>
      <c r="N16" s="42">
        <v>2</v>
      </c>
      <c r="O16" s="40"/>
    </row>
    <row r="17" ht="20" customHeight="1" spans="1:15">
      <c r="A17" s="14">
        <v>15</v>
      </c>
      <c r="B17" s="15" t="s">
        <v>56</v>
      </c>
      <c r="C17" s="14" t="s">
        <v>57</v>
      </c>
      <c r="D17" s="14" t="s">
        <v>52</v>
      </c>
      <c r="E17" s="14" t="s">
        <v>53</v>
      </c>
      <c r="F17" s="14">
        <v>62.5</v>
      </c>
      <c r="G17" s="37">
        <f t="shared" si="0"/>
        <v>41.6666666666667</v>
      </c>
      <c r="H17" s="38">
        <f t="shared" si="1"/>
        <v>12.5</v>
      </c>
      <c r="I17" s="41">
        <v>61.75</v>
      </c>
      <c r="J17" s="38">
        <f t="shared" si="2"/>
        <v>24.7</v>
      </c>
      <c r="K17" s="42">
        <v>74.6</v>
      </c>
      <c r="L17" s="27">
        <f t="shared" si="3"/>
        <v>22.38</v>
      </c>
      <c r="M17" s="19">
        <f t="shared" si="4"/>
        <v>59.58</v>
      </c>
      <c r="N17" s="42">
        <v>3</v>
      </c>
      <c r="O17" s="40"/>
    </row>
    <row r="18" ht="20" customHeight="1" spans="1:15">
      <c r="A18" s="14">
        <v>16</v>
      </c>
      <c r="B18" s="15" t="s">
        <v>58</v>
      </c>
      <c r="C18" s="14" t="s">
        <v>59</v>
      </c>
      <c r="D18" s="14" t="s">
        <v>52</v>
      </c>
      <c r="E18" s="14" t="s">
        <v>60</v>
      </c>
      <c r="F18" s="14">
        <v>80.5</v>
      </c>
      <c r="G18" s="37">
        <f t="shared" si="0"/>
        <v>53.6666666666667</v>
      </c>
      <c r="H18" s="38">
        <f t="shared" si="1"/>
        <v>16.1</v>
      </c>
      <c r="I18" s="41">
        <v>65.11</v>
      </c>
      <c r="J18" s="38">
        <f t="shared" si="2"/>
        <v>26.044</v>
      </c>
      <c r="K18" s="42">
        <v>87.4</v>
      </c>
      <c r="L18" s="27">
        <f t="shared" si="3"/>
        <v>26.22</v>
      </c>
      <c r="M18" s="19">
        <f t="shared" si="4"/>
        <v>68.364</v>
      </c>
      <c r="N18" s="42">
        <v>1</v>
      </c>
      <c r="O18" s="40" t="s">
        <v>20</v>
      </c>
    </row>
    <row r="19" ht="20" customHeight="1" spans="1:15">
      <c r="A19" s="14">
        <v>17</v>
      </c>
      <c r="B19" s="15" t="s">
        <v>61</v>
      </c>
      <c r="C19" s="14" t="s">
        <v>62</v>
      </c>
      <c r="D19" s="14" t="s">
        <v>52</v>
      </c>
      <c r="E19" s="14" t="s">
        <v>60</v>
      </c>
      <c r="F19" s="14">
        <v>83.5</v>
      </c>
      <c r="G19" s="37">
        <f t="shared" si="0"/>
        <v>55.6666666666667</v>
      </c>
      <c r="H19" s="38">
        <f t="shared" si="1"/>
        <v>16.7</v>
      </c>
      <c r="I19" s="41">
        <v>66.85</v>
      </c>
      <c r="J19" s="38">
        <f t="shared" si="2"/>
        <v>26.74</v>
      </c>
      <c r="K19" s="42">
        <v>75.2</v>
      </c>
      <c r="L19" s="27">
        <f t="shared" si="3"/>
        <v>22.56</v>
      </c>
      <c r="M19" s="19">
        <f t="shared" si="4"/>
        <v>66</v>
      </c>
      <c r="N19" s="42">
        <v>2</v>
      </c>
      <c r="O19" s="40"/>
    </row>
    <row r="20" ht="20" customHeight="1" spans="1:15">
      <c r="A20" s="14">
        <v>18</v>
      </c>
      <c r="B20" s="15" t="s">
        <v>63</v>
      </c>
      <c r="C20" s="14" t="s">
        <v>64</v>
      </c>
      <c r="D20" s="14" t="s">
        <v>52</v>
      </c>
      <c r="E20" s="14" t="s">
        <v>60</v>
      </c>
      <c r="F20" s="14">
        <v>80.5</v>
      </c>
      <c r="G20" s="37">
        <f t="shared" si="0"/>
        <v>53.6666666666667</v>
      </c>
      <c r="H20" s="38">
        <f t="shared" si="1"/>
        <v>16.1</v>
      </c>
      <c r="I20" s="41">
        <v>62.62</v>
      </c>
      <c r="J20" s="38">
        <f t="shared" si="2"/>
        <v>25.048</v>
      </c>
      <c r="K20" s="42">
        <v>77</v>
      </c>
      <c r="L20" s="27">
        <f t="shared" si="3"/>
        <v>23.1</v>
      </c>
      <c r="M20" s="19">
        <f t="shared" si="4"/>
        <v>64.248</v>
      </c>
      <c r="N20" s="42">
        <v>3</v>
      </c>
      <c r="O20" s="40"/>
    </row>
    <row r="21" ht="20" customHeight="1" spans="1:15">
      <c r="A21" s="14">
        <v>19</v>
      </c>
      <c r="B21" s="15" t="s">
        <v>65</v>
      </c>
      <c r="C21" s="14" t="s">
        <v>66</v>
      </c>
      <c r="D21" s="14" t="s">
        <v>67</v>
      </c>
      <c r="E21" s="14" t="s">
        <v>68</v>
      </c>
      <c r="F21" s="14">
        <v>80.5</v>
      </c>
      <c r="G21" s="37">
        <f t="shared" si="0"/>
        <v>53.6666666666667</v>
      </c>
      <c r="H21" s="38">
        <f t="shared" si="1"/>
        <v>16.1</v>
      </c>
      <c r="I21" s="41">
        <v>68.58</v>
      </c>
      <c r="J21" s="38">
        <f t="shared" si="2"/>
        <v>27.432</v>
      </c>
      <c r="K21" s="42">
        <v>75.2</v>
      </c>
      <c r="L21" s="27">
        <f t="shared" si="3"/>
        <v>22.56</v>
      </c>
      <c r="M21" s="19">
        <f t="shared" si="4"/>
        <v>66.092</v>
      </c>
      <c r="N21" s="42">
        <v>1</v>
      </c>
      <c r="O21" s="40" t="s">
        <v>20</v>
      </c>
    </row>
    <row r="22" ht="20" customHeight="1" spans="1:15">
      <c r="A22" s="14">
        <v>20</v>
      </c>
      <c r="B22" s="15" t="s">
        <v>69</v>
      </c>
      <c r="C22" s="14" t="s">
        <v>70</v>
      </c>
      <c r="D22" s="14" t="s">
        <v>67</v>
      </c>
      <c r="E22" s="14" t="s">
        <v>68</v>
      </c>
      <c r="F22" s="14">
        <v>71.5</v>
      </c>
      <c r="G22" s="37">
        <f t="shared" si="0"/>
        <v>47.6666666666667</v>
      </c>
      <c r="H22" s="38">
        <f t="shared" si="1"/>
        <v>14.3</v>
      </c>
      <c r="I22" s="41">
        <v>67.32</v>
      </c>
      <c r="J22" s="38">
        <f t="shared" si="2"/>
        <v>26.928</v>
      </c>
      <c r="K22" s="42">
        <v>80.2</v>
      </c>
      <c r="L22" s="27">
        <f t="shared" si="3"/>
        <v>24.06</v>
      </c>
      <c r="M22" s="19">
        <f t="shared" si="4"/>
        <v>65.288</v>
      </c>
      <c r="N22" s="42">
        <v>2</v>
      </c>
      <c r="O22" s="40"/>
    </row>
    <row r="23" ht="20" customHeight="1" spans="1:15">
      <c r="A23" s="14">
        <v>21</v>
      </c>
      <c r="B23" s="15" t="s">
        <v>71</v>
      </c>
      <c r="C23" s="14" t="s">
        <v>72</v>
      </c>
      <c r="D23" s="14" t="s">
        <v>67</v>
      </c>
      <c r="E23" s="14" t="s">
        <v>68</v>
      </c>
      <c r="F23" s="14">
        <v>69.5</v>
      </c>
      <c r="G23" s="37">
        <f t="shared" si="0"/>
        <v>46.3333333333333</v>
      </c>
      <c r="H23" s="38">
        <f t="shared" si="1"/>
        <v>13.9</v>
      </c>
      <c r="I23" s="41">
        <v>64.09</v>
      </c>
      <c r="J23" s="38">
        <f t="shared" si="2"/>
        <v>25.636</v>
      </c>
      <c r="K23" s="42">
        <v>77.2</v>
      </c>
      <c r="L23" s="27">
        <f t="shared" si="3"/>
        <v>23.16</v>
      </c>
      <c r="M23" s="19">
        <f t="shared" si="4"/>
        <v>62.696</v>
      </c>
      <c r="N23" s="42">
        <v>3</v>
      </c>
      <c r="O23" s="40"/>
    </row>
    <row r="24" ht="20" customHeight="1" spans="1:15">
      <c r="A24" s="14">
        <v>22</v>
      </c>
      <c r="B24" s="15" t="s">
        <v>73</v>
      </c>
      <c r="C24" s="14" t="s">
        <v>74</v>
      </c>
      <c r="D24" s="14" t="s">
        <v>67</v>
      </c>
      <c r="E24" s="14" t="s">
        <v>75</v>
      </c>
      <c r="F24" s="14">
        <v>80</v>
      </c>
      <c r="G24" s="37">
        <f t="shared" si="0"/>
        <v>53.3333333333333</v>
      </c>
      <c r="H24" s="38">
        <f t="shared" si="1"/>
        <v>16</v>
      </c>
      <c r="I24" s="41">
        <v>63.13</v>
      </c>
      <c r="J24" s="38">
        <f t="shared" si="2"/>
        <v>25.252</v>
      </c>
      <c r="K24" s="42" t="s">
        <v>25</v>
      </c>
      <c r="L24" s="27"/>
      <c r="M24" s="19"/>
      <c r="N24" s="42"/>
      <c r="O24" s="40"/>
    </row>
    <row r="25" s="2" customFormat="1" ht="20" customHeight="1" spans="1:15">
      <c r="A25" s="14">
        <v>23</v>
      </c>
      <c r="B25" s="15" t="s">
        <v>76</v>
      </c>
      <c r="C25" s="14" t="s">
        <v>77</v>
      </c>
      <c r="D25" s="14" t="s">
        <v>78</v>
      </c>
      <c r="E25" s="14" t="s">
        <v>79</v>
      </c>
      <c r="F25" s="14">
        <v>72</v>
      </c>
      <c r="G25" s="37">
        <f t="shared" si="0"/>
        <v>48</v>
      </c>
      <c r="H25" s="38">
        <f t="shared" si="1"/>
        <v>14.4</v>
      </c>
      <c r="I25" s="41">
        <v>60.53</v>
      </c>
      <c r="J25" s="38">
        <f t="shared" si="2"/>
        <v>24.212</v>
      </c>
      <c r="K25" s="42">
        <v>72.6</v>
      </c>
      <c r="L25" s="27">
        <f>K25*0.3</f>
        <v>21.78</v>
      </c>
      <c r="M25" s="19">
        <f>H25+J25+L25</f>
        <v>60.392</v>
      </c>
      <c r="N25" s="42">
        <v>1</v>
      </c>
      <c r="O25" s="40" t="s">
        <v>20</v>
      </c>
    </row>
    <row r="26" ht="20" customHeight="1" spans="1:15">
      <c r="A26" s="14">
        <v>24</v>
      </c>
      <c r="B26" s="15" t="s">
        <v>80</v>
      </c>
      <c r="C26" s="14" t="s">
        <v>81</v>
      </c>
      <c r="D26" s="14" t="s">
        <v>78</v>
      </c>
      <c r="E26" s="14" t="s">
        <v>79</v>
      </c>
      <c r="F26" s="14">
        <v>87</v>
      </c>
      <c r="G26" s="37">
        <f t="shared" si="0"/>
        <v>58</v>
      </c>
      <c r="H26" s="38">
        <f t="shared" si="1"/>
        <v>17.4</v>
      </c>
      <c r="I26" s="41">
        <v>63.49</v>
      </c>
      <c r="J26" s="38">
        <f t="shared" si="2"/>
        <v>25.396</v>
      </c>
      <c r="K26" s="43" t="s">
        <v>82</v>
      </c>
      <c r="L26" s="27">
        <v>20.76</v>
      </c>
      <c r="M26" s="19">
        <f>H26+J26+L26</f>
        <v>63.556</v>
      </c>
      <c r="N26" s="42"/>
      <c r="O26" s="40"/>
    </row>
    <row r="27" ht="25" customHeight="1" spans="1:10">
      <c r="A27" s="5"/>
      <c r="B27" s="5"/>
      <c r="C27" s="5"/>
      <c r="D27" s="5"/>
      <c r="E27" s="5"/>
      <c r="F27" s="5"/>
      <c r="G27" s="39"/>
      <c r="H27" s="21"/>
      <c r="I27" s="39"/>
      <c r="J27" s="21"/>
    </row>
    <row r="28" ht="25" customHeight="1" spans="1:10">
      <c r="A28" s="5"/>
      <c r="B28" s="5"/>
      <c r="C28" s="5"/>
      <c r="D28" s="5"/>
      <c r="E28" s="5"/>
      <c r="F28" s="5"/>
      <c r="G28" s="39"/>
      <c r="H28" s="21"/>
      <c r="I28" s="39"/>
      <c r="J28" s="21"/>
    </row>
    <row r="29" ht="25" customHeight="1" spans="1:10">
      <c r="A29" s="5"/>
      <c r="B29" s="5"/>
      <c r="C29" s="5"/>
      <c r="D29" s="5"/>
      <c r="E29" s="5"/>
      <c r="F29" s="5"/>
      <c r="G29" s="39"/>
      <c r="H29" s="21"/>
      <c r="I29" s="39"/>
      <c r="J29" s="21"/>
    </row>
    <row r="30" ht="25" customHeight="1" spans="1:10">
      <c r="A30" s="5"/>
      <c r="B30" s="5"/>
      <c r="C30" s="5"/>
      <c r="D30" s="5"/>
      <c r="E30" s="5"/>
      <c r="F30" s="5"/>
      <c r="G30" s="39"/>
      <c r="H30" s="21"/>
      <c r="I30" s="39"/>
      <c r="J30" s="21"/>
    </row>
    <row r="31" ht="25" customHeight="1" spans="1:10">
      <c r="A31" s="5"/>
      <c r="B31" s="5"/>
      <c r="C31" s="5"/>
      <c r="D31" s="5"/>
      <c r="E31" s="5"/>
      <c r="F31" s="5"/>
      <c r="G31" s="39"/>
      <c r="H31" s="21"/>
      <c r="I31" s="39"/>
      <c r="J31" s="21"/>
    </row>
    <row r="32" ht="25" customHeight="1" spans="1:10">
      <c r="A32" s="5"/>
      <c r="B32" s="5"/>
      <c r="C32" s="5"/>
      <c r="D32" s="5"/>
      <c r="E32" s="5"/>
      <c r="F32" s="5"/>
      <c r="G32" s="39"/>
      <c r="H32" s="21"/>
      <c r="I32" s="39"/>
      <c r="J32" s="21"/>
    </row>
    <row r="33" ht="25" customHeight="1" spans="1:10">
      <c r="A33" s="5"/>
      <c r="B33" s="5"/>
      <c r="C33" s="5"/>
      <c r="D33" s="5"/>
      <c r="E33" s="5"/>
      <c r="F33" s="5"/>
      <c r="G33" s="39"/>
      <c r="H33" s="21"/>
      <c r="I33" s="39"/>
      <c r="J33" s="21"/>
    </row>
    <row r="34" ht="25" customHeight="1" spans="1:10">
      <c r="A34" s="5"/>
      <c r="B34" s="5"/>
      <c r="C34" s="5"/>
      <c r="D34" s="5"/>
      <c r="E34" s="5"/>
      <c r="F34" s="5"/>
      <c r="G34" s="39"/>
      <c r="H34" s="21"/>
      <c r="I34" s="39"/>
      <c r="J34" s="21"/>
    </row>
    <row r="35" ht="25" customHeight="1" spans="1:10">
      <c r="A35" s="5"/>
      <c r="B35" s="5"/>
      <c r="C35" s="5"/>
      <c r="D35" s="5"/>
      <c r="E35" s="5"/>
      <c r="F35" s="5"/>
      <c r="G35" s="39"/>
      <c r="H35" s="21"/>
      <c r="I35" s="39"/>
      <c r="J35" s="21"/>
    </row>
    <row r="36" ht="25" customHeight="1" spans="1:10">
      <c r="A36" s="5"/>
      <c r="B36" s="5"/>
      <c r="C36" s="5"/>
      <c r="D36" s="5"/>
      <c r="E36" s="5"/>
      <c r="F36" s="5"/>
      <c r="G36" s="39"/>
      <c r="H36" s="21"/>
      <c r="I36" s="39"/>
      <c r="J36" s="21"/>
    </row>
  </sheetData>
  <autoFilter ref="O1:O36">
    <extLst/>
  </autoFilter>
  <sortState ref="A25:N26">
    <sortCondition ref="M25:M26"/>
  </sortState>
  <mergeCells count="1">
    <mergeCell ref="A1:O1"/>
  </mergeCells>
  <pageMargins left="0.75" right="0.75" top="1" bottom="1" header="0.5" footer="0.5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8"/>
  <sheetViews>
    <sheetView workbookViewId="0">
      <selection activeCell="C20" sqref="C20"/>
    </sheetView>
  </sheetViews>
  <sheetFormatPr defaultColWidth="9" defaultRowHeight="13.5"/>
  <cols>
    <col min="1" max="1" width="4.5" customWidth="1"/>
    <col min="3" max="3" width="17.75" customWidth="1"/>
    <col min="4" max="4" width="25" customWidth="1"/>
    <col min="5" max="5" width="21.125" customWidth="1"/>
    <col min="6" max="6" width="10.25" customWidth="1"/>
    <col min="7" max="7" width="10.25" style="3" customWidth="1"/>
    <col min="8" max="8" width="10.25" style="4" customWidth="1"/>
    <col min="9" max="9" width="27.5" style="5" customWidth="1"/>
    <col min="10" max="10" width="9.5" style="6" customWidth="1"/>
    <col min="11" max="11" width="9" style="7"/>
    <col min="12" max="12" width="7.5" style="8" customWidth="1"/>
  </cols>
  <sheetData>
    <row r="1" ht="30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1" customFormat="1" ht="33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83</v>
      </c>
      <c r="F2" s="11" t="s">
        <v>6</v>
      </c>
      <c r="G2" s="12" t="s">
        <v>7</v>
      </c>
      <c r="H2" s="13" t="s">
        <v>84</v>
      </c>
      <c r="I2" s="22" t="s">
        <v>11</v>
      </c>
      <c r="J2" s="23" t="s">
        <v>85</v>
      </c>
      <c r="K2" s="24" t="s">
        <v>13</v>
      </c>
      <c r="L2" s="22" t="s">
        <v>86</v>
      </c>
      <c r="M2" s="22" t="s">
        <v>15</v>
      </c>
    </row>
    <row r="3" ht="20" customHeight="1" spans="1:13">
      <c r="A3" s="14">
        <v>1</v>
      </c>
      <c r="B3" s="15" t="s">
        <v>87</v>
      </c>
      <c r="C3" s="16" t="s">
        <v>88</v>
      </c>
      <c r="D3" s="15" t="s">
        <v>89</v>
      </c>
      <c r="E3" s="16" t="s">
        <v>90</v>
      </c>
      <c r="F3" s="17">
        <v>102.5</v>
      </c>
      <c r="G3" s="18">
        <f t="shared" ref="G3:G28" si="0">F3/1.5</f>
        <v>68.3333333333333</v>
      </c>
      <c r="H3" s="19">
        <f t="shared" ref="H3:H28" si="1">G3*0.6</f>
        <v>41</v>
      </c>
      <c r="I3" s="25">
        <v>82.2</v>
      </c>
      <c r="J3" s="26">
        <f t="shared" ref="J3:J28" si="2">I3*0.4</f>
        <v>32.88</v>
      </c>
      <c r="K3" s="27">
        <f t="shared" ref="K3:K28" si="3">H3+J3</f>
        <v>73.88</v>
      </c>
      <c r="L3" s="28" t="s">
        <v>91</v>
      </c>
      <c r="M3" s="22" t="s">
        <v>20</v>
      </c>
    </row>
    <row r="4" ht="20" customHeight="1" spans="1:13">
      <c r="A4" s="14">
        <v>2</v>
      </c>
      <c r="B4" s="15" t="s">
        <v>92</v>
      </c>
      <c r="C4" s="16" t="s">
        <v>93</v>
      </c>
      <c r="D4" s="15" t="s">
        <v>89</v>
      </c>
      <c r="E4" s="16" t="s">
        <v>90</v>
      </c>
      <c r="F4" s="17">
        <v>99.5</v>
      </c>
      <c r="G4" s="18">
        <f t="shared" si="0"/>
        <v>66.3333333333333</v>
      </c>
      <c r="H4" s="19">
        <f t="shared" si="1"/>
        <v>39.8</v>
      </c>
      <c r="I4" s="25">
        <v>81</v>
      </c>
      <c r="J4" s="26">
        <f t="shared" si="2"/>
        <v>32.4</v>
      </c>
      <c r="K4" s="27">
        <f t="shared" si="3"/>
        <v>72.2</v>
      </c>
      <c r="L4" s="28" t="s">
        <v>94</v>
      </c>
      <c r="M4" s="22"/>
    </row>
    <row r="5" ht="20" customHeight="1" spans="1:13">
      <c r="A5" s="14">
        <v>3</v>
      </c>
      <c r="B5" s="15" t="s">
        <v>95</v>
      </c>
      <c r="C5" s="16" t="s">
        <v>96</v>
      </c>
      <c r="D5" s="15" t="s">
        <v>89</v>
      </c>
      <c r="E5" s="16" t="s">
        <v>90</v>
      </c>
      <c r="F5" s="17">
        <v>96</v>
      </c>
      <c r="G5" s="18">
        <f t="shared" si="0"/>
        <v>64</v>
      </c>
      <c r="H5" s="19">
        <f t="shared" si="1"/>
        <v>38.4</v>
      </c>
      <c r="I5" s="25">
        <v>75.2</v>
      </c>
      <c r="J5" s="26">
        <f t="shared" si="2"/>
        <v>30.08</v>
      </c>
      <c r="K5" s="27">
        <f t="shared" si="3"/>
        <v>68.48</v>
      </c>
      <c r="L5" s="28" t="s">
        <v>97</v>
      </c>
      <c r="M5" s="22"/>
    </row>
    <row r="6" ht="20" customHeight="1" spans="1:13">
      <c r="A6" s="14">
        <v>4</v>
      </c>
      <c r="B6" s="15" t="s">
        <v>98</v>
      </c>
      <c r="C6" s="16" t="s">
        <v>99</v>
      </c>
      <c r="D6" s="15" t="s">
        <v>100</v>
      </c>
      <c r="E6" s="16" t="s">
        <v>101</v>
      </c>
      <c r="F6" s="17">
        <v>105</v>
      </c>
      <c r="G6" s="18">
        <f t="shared" si="0"/>
        <v>70</v>
      </c>
      <c r="H6" s="19">
        <f t="shared" si="1"/>
        <v>42</v>
      </c>
      <c r="I6" s="25">
        <v>81</v>
      </c>
      <c r="J6" s="26">
        <f t="shared" si="2"/>
        <v>32.4</v>
      </c>
      <c r="K6" s="27">
        <f t="shared" si="3"/>
        <v>74.4</v>
      </c>
      <c r="L6" s="28" t="s">
        <v>91</v>
      </c>
      <c r="M6" s="22" t="s">
        <v>20</v>
      </c>
    </row>
    <row r="7" ht="20" customHeight="1" spans="1:13">
      <c r="A7" s="14">
        <v>5</v>
      </c>
      <c r="B7" s="15" t="s">
        <v>102</v>
      </c>
      <c r="C7" s="16" t="s">
        <v>103</v>
      </c>
      <c r="D7" s="15" t="s">
        <v>100</v>
      </c>
      <c r="E7" s="16" t="s">
        <v>101</v>
      </c>
      <c r="F7" s="17">
        <v>103.5</v>
      </c>
      <c r="G7" s="18">
        <f t="shared" si="0"/>
        <v>69</v>
      </c>
      <c r="H7" s="19">
        <f t="shared" si="1"/>
        <v>41.4</v>
      </c>
      <c r="I7" s="25">
        <v>81</v>
      </c>
      <c r="J7" s="26">
        <f t="shared" si="2"/>
        <v>32.4</v>
      </c>
      <c r="K7" s="27">
        <f t="shared" si="3"/>
        <v>73.8</v>
      </c>
      <c r="L7" s="28" t="s">
        <v>94</v>
      </c>
      <c r="M7" s="22"/>
    </row>
    <row r="8" ht="20" customHeight="1" spans="1:13">
      <c r="A8" s="14">
        <v>6</v>
      </c>
      <c r="B8" s="15" t="s">
        <v>104</v>
      </c>
      <c r="C8" s="44" t="s">
        <v>105</v>
      </c>
      <c r="D8" s="15" t="s">
        <v>100</v>
      </c>
      <c r="E8" s="16" t="s">
        <v>101</v>
      </c>
      <c r="F8" s="17">
        <v>95.5</v>
      </c>
      <c r="G8" s="18">
        <f t="shared" si="0"/>
        <v>63.6666666666667</v>
      </c>
      <c r="H8" s="19">
        <f t="shared" si="1"/>
        <v>38.2</v>
      </c>
      <c r="I8" s="25">
        <v>78.8</v>
      </c>
      <c r="J8" s="26">
        <f t="shared" si="2"/>
        <v>31.52</v>
      </c>
      <c r="K8" s="27">
        <f t="shared" si="3"/>
        <v>69.72</v>
      </c>
      <c r="L8" s="28" t="s">
        <v>97</v>
      </c>
      <c r="M8" s="22"/>
    </row>
    <row r="9" ht="20" customHeight="1" spans="1:13">
      <c r="A9" s="14">
        <v>7</v>
      </c>
      <c r="B9" s="15" t="s">
        <v>106</v>
      </c>
      <c r="C9" s="16" t="s">
        <v>107</v>
      </c>
      <c r="D9" s="15" t="s">
        <v>108</v>
      </c>
      <c r="E9" s="16" t="s">
        <v>109</v>
      </c>
      <c r="F9" s="17">
        <v>102.5</v>
      </c>
      <c r="G9" s="18">
        <f t="shared" si="0"/>
        <v>68.3333333333333</v>
      </c>
      <c r="H9" s="19">
        <f t="shared" si="1"/>
        <v>41</v>
      </c>
      <c r="I9" s="25">
        <v>81.2</v>
      </c>
      <c r="J9" s="26">
        <f t="shared" si="2"/>
        <v>32.48</v>
      </c>
      <c r="K9" s="27">
        <f t="shared" si="3"/>
        <v>73.48</v>
      </c>
      <c r="L9" s="28" t="s">
        <v>91</v>
      </c>
      <c r="M9" s="22" t="s">
        <v>20</v>
      </c>
    </row>
    <row r="10" ht="20" customHeight="1" spans="1:13">
      <c r="A10" s="14">
        <v>8</v>
      </c>
      <c r="B10" s="15" t="s">
        <v>110</v>
      </c>
      <c r="C10" s="16" t="s">
        <v>111</v>
      </c>
      <c r="D10" s="15" t="s">
        <v>108</v>
      </c>
      <c r="E10" s="16" t="s">
        <v>109</v>
      </c>
      <c r="F10" s="17">
        <v>97.5</v>
      </c>
      <c r="G10" s="18">
        <f t="shared" si="0"/>
        <v>65</v>
      </c>
      <c r="H10" s="19">
        <f t="shared" si="1"/>
        <v>39</v>
      </c>
      <c r="I10" s="25">
        <v>83</v>
      </c>
      <c r="J10" s="26">
        <f t="shared" si="2"/>
        <v>33.2</v>
      </c>
      <c r="K10" s="27">
        <f t="shared" si="3"/>
        <v>72.2</v>
      </c>
      <c r="L10" s="28" t="s">
        <v>94</v>
      </c>
      <c r="M10" s="22"/>
    </row>
    <row r="11" ht="20" customHeight="1" spans="1:13">
      <c r="A11" s="14">
        <v>9</v>
      </c>
      <c r="B11" s="15" t="s">
        <v>112</v>
      </c>
      <c r="C11" s="16" t="s">
        <v>113</v>
      </c>
      <c r="D11" s="15" t="s">
        <v>108</v>
      </c>
      <c r="E11" s="16" t="s">
        <v>109</v>
      </c>
      <c r="F11" s="17">
        <v>98</v>
      </c>
      <c r="G11" s="18">
        <f t="shared" si="0"/>
        <v>65.3333333333333</v>
      </c>
      <c r="H11" s="19">
        <f t="shared" si="1"/>
        <v>39.2</v>
      </c>
      <c r="I11" s="25">
        <v>78.8</v>
      </c>
      <c r="J11" s="26">
        <f t="shared" si="2"/>
        <v>31.52</v>
      </c>
      <c r="K11" s="27">
        <f t="shared" si="3"/>
        <v>70.72</v>
      </c>
      <c r="L11" s="28" t="s">
        <v>97</v>
      </c>
      <c r="M11" s="22"/>
    </row>
    <row r="12" ht="20" customHeight="1" spans="1:13">
      <c r="A12" s="14">
        <v>10</v>
      </c>
      <c r="B12" s="15" t="s">
        <v>114</v>
      </c>
      <c r="C12" s="16" t="s">
        <v>115</v>
      </c>
      <c r="D12" s="15" t="s">
        <v>108</v>
      </c>
      <c r="E12" s="16" t="s">
        <v>109</v>
      </c>
      <c r="F12" s="17">
        <v>97.5</v>
      </c>
      <c r="G12" s="18">
        <f t="shared" si="0"/>
        <v>65</v>
      </c>
      <c r="H12" s="19">
        <f t="shared" si="1"/>
        <v>39</v>
      </c>
      <c r="I12" s="25">
        <v>75.2</v>
      </c>
      <c r="J12" s="26">
        <f t="shared" si="2"/>
        <v>30.08</v>
      </c>
      <c r="K12" s="27">
        <f t="shared" si="3"/>
        <v>69.08</v>
      </c>
      <c r="L12" s="28" t="s">
        <v>116</v>
      </c>
      <c r="M12" s="22"/>
    </row>
    <row r="13" ht="20" customHeight="1" spans="1:13">
      <c r="A13" s="14">
        <v>11</v>
      </c>
      <c r="B13" s="15" t="s">
        <v>117</v>
      </c>
      <c r="C13" s="16" t="s">
        <v>118</v>
      </c>
      <c r="D13" s="15" t="s">
        <v>119</v>
      </c>
      <c r="E13" s="16" t="s">
        <v>120</v>
      </c>
      <c r="F13" s="17">
        <v>108</v>
      </c>
      <c r="G13" s="18">
        <f t="shared" si="0"/>
        <v>72</v>
      </c>
      <c r="H13" s="19">
        <f t="shared" si="1"/>
        <v>43.2</v>
      </c>
      <c r="I13" s="25">
        <v>82.8</v>
      </c>
      <c r="J13" s="26">
        <f t="shared" si="2"/>
        <v>33.12</v>
      </c>
      <c r="K13" s="27">
        <f t="shared" si="3"/>
        <v>76.32</v>
      </c>
      <c r="L13" s="28" t="s">
        <v>91</v>
      </c>
      <c r="M13" s="22" t="s">
        <v>20</v>
      </c>
    </row>
    <row r="14" ht="20" customHeight="1" spans="1:13">
      <c r="A14" s="14">
        <v>12</v>
      </c>
      <c r="B14" s="15" t="s">
        <v>121</v>
      </c>
      <c r="C14" s="16" t="s">
        <v>122</v>
      </c>
      <c r="D14" s="15" t="s">
        <v>119</v>
      </c>
      <c r="E14" s="16" t="s">
        <v>120</v>
      </c>
      <c r="F14" s="17">
        <v>101</v>
      </c>
      <c r="G14" s="18">
        <f t="shared" si="0"/>
        <v>67.3333333333333</v>
      </c>
      <c r="H14" s="19">
        <f t="shared" si="1"/>
        <v>40.4</v>
      </c>
      <c r="I14" s="25">
        <v>85.2</v>
      </c>
      <c r="J14" s="26">
        <f t="shared" si="2"/>
        <v>34.08</v>
      </c>
      <c r="K14" s="27">
        <f t="shared" si="3"/>
        <v>74.48</v>
      </c>
      <c r="L14" s="28" t="s">
        <v>94</v>
      </c>
      <c r="M14" s="22"/>
    </row>
    <row r="15" ht="20" customHeight="1" spans="1:13">
      <c r="A15" s="14">
        <v>13</v>
      </c>
      <c r="B15" s="15" t="s">
        <v>123</v>
      </c>
      <c r="C15" s="16" t="s">
        <v>124</v>
      </c>
      <c r="D15" s="15" t="s">
        <v>119</v>
      </c>
      <c r="E15" s="16" t="s">
        <v>120</v>
      </c>
      <c r="F15" s="17">
        <v>100.5</v>
      </c>
      <c r="G15" s="18">
        <f t="shared" si="0"/>
        <v>67</v>
      </c>
      <c r="H15" s="19">
        <f t="shared" si="1"/>
        <v>40.2</v>
      </c>
      <c r="I15" s="25">
        <v>80</v>
      </c>
      <c r="J15" s="26">
        <f t="shared" si="2"/>
        <v>32</v>
      </c>
      <c r="K15" s="27">
        <f t="shared" si="3"/>
        <v>72.2</v>
      </c>
      <c r="L15" s="28" t="s">
        <v>97</v>
      </c>
      <c r="M15" s="22"/>
    </row>
    <row r="16" ht="20" customHeight="1" spans="1:13">
      <c r="A16" s="14">
        <v>14</v>
      </c>
      <c r="B16" s="15" t="s">
        <v>125</v>
      </c>
      <c r="C16" s="16" t="s">
        <v>126</v>
      </c>
      <c r="D16" s="15" t="s">
        <v>127</v>
      </c>
      <c r="E16" s="16" t="s">
        <v>128</v>
      </c>
      <c r="F16" s="17">
        <v>93.5</v>
      </c>
      <c r="G16" s="18">
        <f t="shared" si="0"/>
        <v>62.3333333333333</v>
      </c>
      <c r="H16" s="19">
        <f t="shared" si="1"/>
        <v>37.4</v>
      </c>
      <c r="I16" s="25">
        <v>86.6</v>
      </c>
      <c r="J16" s="26">
        <f t="shared" si="2"/>
        <v>34.64</v>
      </c>
      <c r="K16" s="27">
        <f t="shared" si="3"/>
        <v>72.04</v>
      </c>
      <c r="L16" s="28" t="s">
        <v>91</v>
      </c>
      <c r="M16" s="22" t="s">
        <v>20</v>
      </c>
    </row>
    <row r="17" ht="20" customHeight="1" spans="1:13">
      <c r="A17" s="14">
        <v>15</v>
      </c>
      <c r="B17" s="15" t="s">
        <v>129</v>
      </c>
      <c r="C17" s="16" t="s">
        <v>130</v>
      </c>
      <c r="D17" s="15" t="s">
        <v>127</v>
      </c>
      <c r="E17" s="16" t="s">
        <v>128</v>
      </c>
      <c r="F17" s="17">
        <v>84.5</v>
      </c>
      <c r="G17" s="18">
        <f t="shared" si="0"/>
        <v>56.3333333333333</v>
      </c>
      <c r="H17" s="19">
        <f t="shared" si="1"/>
        <v>33.8</v>
      </c>
      <c r="I17" s="25">
        <v>73</v>
      </c>
      <c r="J17" s="26">
        <f t="shared" si="2"/>
        <v>29.2</v>
      </c>
      <c r="K17" s="27">
        <f t="shared" si="3"/>
        <v>63</v>
      </c>
      <c r="L17" s="28" t="s">
        <v>94</v>
      </c>
      <c r="M17" s="22"/>
    </row>
    <row r="18" s="2" customFormat="1" ht="20" customHeight="1" spans="1:13">
      <c r="A18" s="14">
        <v>16</v>
      </c>
      <c r="B18" s="15" t="s">
        <v>131</v>
      </c>
      <c r="C18" s="16" t="s">
        <v>132</v>
      </c>
      <c r="D18" s="15" t="s">
        <v>127</v>
      </c>
      <c r="E18" s="16" t="s">
        <v>128</v>
      </c>
      <c r="F18" s="17">
        <v>85.5</v>
      </c>
      <c r="G18" s="18">
        <f t="shared" si="0"/>
        <v>57</v>
      </c>
      <c r="H18" s="19">
        <f t="shared" si="1"/>
        <v>34.2</v>
      </c>
      <c r="I18" s="29" t="s">
        <v>133</v>
      </c>
      <c r="J18" s="26">
        <v>25.52</v>
      </c>
      <c r="K18" s="27">
        <f t="shared" si="3"/>
        <v>59.72</v>
      </c>
      <c r="L18" s="28"/>
      <c r="M18" s="22"/>
    </row>
    <row r="19" ht="25" customHeight="1" spans="1:12">
      <c r="A19" s="5"/>
      <c r="B19" s="5"/>
      <c r="C19" s="5"/>
      <c r="D19" s="5"/>
      <c r="E19" s="5"/>
      <c r="F19" s="5"/>
      <c r="G19" s="20"/>
      <c r="H19" s="21"/>
      <c r="K19" s="30"/>
      <c r="L19" s="31"/>
    </row>
    <row r="20" ht="25" customHeight="1" spans="1:12">
      <c r="A20" s="5"/>
      <c r="B20" s="5"/>
      <c r="C20" s="5"/>
      <c r="D20" s="5"/>
      <c r="E20" s="5"/>
      <c r="F20" s="5"/>
      <c r="G20" s="20"/>
      <c r="H20" s="21"/>
      <c r="K20" s="30"/>
      <c r="L20" s="31"/>
    </row>
    <row r="21" ht="25" customHeight="1" spans="1:12">
      <c r="A21" s="5"/>
      <c r="B21" s="5"/>
      <c r="C21" s="5"/>
      <c r="D21" s="5"/>
      <c r="E21" s="5"/>
      <c r="F21" s="5"/>
      <c r="G21" s="20"/>
      <c r="H21" s="21"/>
      <c r="K21" s="30"/>
      <c r="L21" s="31"/>
    </row>
    <row r="22" ht="25" customHeight="1" spans="1:12">
      <c r="A22" s="5"/>
      <c r="B22" s="5"/>
      <c r="C22" s="5"/>
      <c r="D22" s="5"/>
      <c r="E22" s="5"/>
      <c r="F22" s="5"/>
      <c r="G22" s="20"/>
      <c r="H22" s="21"/>
      <c r="K22" s="30"/>
      <c r="L22" s="31"/>
    </row>
    <row r="23" ht="25" customHeight="1" spans="1:12">
      <c r="A23" s="5"/>
      <c r="B23" s="5"/>
      <c r="C23" s="5"/>
      <c r="D23" s="5"/>
      <c r="E23" s="5"/>
      <c r="F23" s="5"/>
      <c r="G23" s="20"/>
      <c r="H23" s="21"/>
      <c r="K23" s="30"/>
      <c r="L23" s="31"/>
    </row>
    <row r="24" ht="25" customHeight="1" spans="1:12">
      <c r="A24" s="5"/>
      <c r="B24" s="5"/>
      <c r="C24" s="5"/>
      <c r="D24" s="5"/>
      <c r="E24" s="5"/>
      <c r="F24" s="5"/>
      <c r="G24" s="20"/>
      <c r="H24" s="21"/>
      <c r="K24" s="30"/>
      <c r="L24" s="31"/>
    </row>
    <row r="25" ht="25" customHeight="1" spans="1:12">
      <c r="A25" s="5"/>
      <c r="B25" s="5"/>
      <c r="C25" s="5"/>
      <c r="D25" s="5"/>
      <c r="E25" s="5"/>
      <c r="F25" s="5"/>
      <c r="G25" s="20"/>
      <c r="H25" s="21"/>
      <c r="K25" s="30"/>
      <c r="L25" s="31"/>
    </row>
    <row r="26" ht="25" customHeight="1" spans="1:12">
      <c r="A26" s="5"/>
      <c r="B26" s="5"/>
      <c r="C26" s="5"/>
      <c r="D26" s="5"/>
      <c r="E26" s="5"/>
      <c r="F26" s="5"/>
      <c r="G26" s="20"/>
      <c r="H26" s="21"/>
      <c r="K26" s="30"/>
      <c r="L26" s="31"/>
    </row>
    <row r="27" ht="25" customHeight="1" spans="1:12">
      <c r="A27" s="5"/>
      <c r="B27" s="5"/>
      <c r="C27" s="5"/>
      <c r="D27" s="5"/>
      <c r="E27" s="5"/>
      <c r="F27" s="5"/>
      <c r="G27" s="20"/>
      <c r="H27" s="21"/>
      <c r="K27" s="30"/>
      <c r="L27" s="31"/>
    </row>
    <row r="28" ht="25" customHeight="1" spans="1:12">
      <c r="A28" s="5"/>
      <c r="B28" s="5"/>
      <c r="C28" s="5"/>
      <c r="D28" s="5"/>
      <c r="E28" s="5"/>
      <c r="F28" s="5"/>
      <c r="G28" s="20"/>
      <c r="H28" s="21"/>
      <c r="K28" s="30"/>
      <c r="L28" s="31"/>
    </row>
  </sheetData>
  <autoFilter ref="A1:M18">
    <extLst/>
  </autoFilter>
  <mergeCells count="1">
    <mergeCell ref="A1:M1"/>
  </mergeCells>
  <pageMargins left="0.75" right="0.75" top="0.826388888888889" bottom="0.747916666666667" header="0.354166666666667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卫生系列</vt:lpstr>
      <vt:lpstr>乡镇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2020-10-09T07:37:00Z</cp:lastPrinted>
  <dcterms:modified xsi:type="dcterms:W3CDTF">2022-11-14T05:37:41Z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B3D74F4E54094C999282A7430057361B</vt:lpwstr>
  </property>
</Properties>
</file>