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体检名单" sheetId="1" r:id="rId1"/>
  </sheets>
  <definedNames>
    <definedName name="_xlnm._FilterDatabase" localSheetId="0" hidden="1">体检名单!$A$2:$J$66</definedName>
    <definedName name="_xlnm.Print_Titles" localSheetId="0">体检名单!$1:$2</definedName>
  </definedNames>
  <calcPr calcId="144525"/>
</workbook>
</file>

<file path=xl/sharedStrings.xml><?xml version="1.0" encoding="utf-8"?>
<sst xmlns="http://schemas.openxmlformats.org/spreadsheetml/2006/main" count="201">
  <si>
    <t>汇川区2018年下半年公开招聘事业单位人员体检人员名单</t>
  </si>
  <si>
    <t>序号</t>
  </si>
  <si>
    <t>姓名</t>
  </si>
  <si>
    <t>准考证号</t>
  </si>
  <si>
    <t>报考单位</t>
  </si>
  <si>
    <t>报考职位</t>
  </si>
  <si>
    <t>笔试成绩</t>
  </si>
  <si>
    <t>百分制折算后的笔试成绩</t>
  </si>
  <si>
    <t>面试      成绩</t>
  </si>
  <si>
    <t>总成绩</t>
  </si>
  <si>
    <t>名次</t>
  </si>
  <si>
    <t>程流海</t>
  </si>
  <si>
    <t>5201212903816</t>
  </si>
  <si>
    <t>101汇川区委电子政务管理办公室</t>
  </si>
  <si>
    <t>01工作人员</t>
  </si>
  <si>
    <t>陈云</t>
  </si>
  <si>
    <t>5201213401904</t>
  </si>
  <si>
    <t>杨姣</t>
  </si>
  <si>
    <t>5201213202509</t>
  </si>
  <si>
    <t>102汇川区全面小康建设办公室</t>
  </si>
  <si>
    <t>程晔</t>
  </si>
  <si>
    <t>5201212903809</t>
  </si>
  <si>
    <t>103汇川区人民投诉受理及信访信息中心</t>
  </si>
  <si>
    <t>梁琳</t>
  </si>
  <si>
    <t>5201213102206</t>
  </si>
  <si>
    <t>104汇川区人大代表联络服务中心</t>
  </si>
  <si>
    <t>王津津</t>
  </si>
  <si>
    <t>5201213202205</t>
  </si>
  <si>
    <t>105汇川区对外宣传中心</t>
  </si>
  <si>
    <t>胡沁</t>
  </si>
  <si>
    <t>5201211603913</t>
  </si>
  <si>
    <t>106汇川区基层财政管理局</t>
  </si>
  <si>
    <t>赵远均</t>
  </si>
  <si>
    <t>5201211604511</t>
  </si>
  <si>
    <t>袁婷</t>
  </si>
  <si>
    <t>5201211903313</t>
  </si>
  <si>
    <t>107汇川区机关后勤服务中心</t>
  </si>
  <si>
    <t>01办公室工作人员</t>
  </si>
  <si>
    <t>谢林林</t>
  </si>
  <si>
    <t>5201212904112</t>
  </si>
  <si>
    <t>108汇川区市政环境卫生管理处</t>
  </si>
  <si>
    <t>01市容环境管理工作人员</t>
  </si>
  <si>
    <t>卢妍锦</t>
  </si>
  <si>
    <t>5201211602104</t>
  </si>
  <si>
    <t>02办公室工作人员</t>
  </si>
  <si>
    <t>胡机瑶</t>
  </si>
  <si>
    <t>5201211301522</t>
  </si>
  <si>
    <t>109汇川区综合经济调查队</t>
  </si>
  <si>
    <t>01业务人员</t>
  </si>
  <si>
    <t>杨道勇</t>
  </si>
  <si>
    <t>5201211901308</t>
  </si>
  <si>
    <t>110汇川区重点水源工程管理所</t>
  </si>
  <si>
    <t>01工程管理人员</t>
  </si>
  <si>
    <t>付语嫣</t>
  </si>
  <si>
    <t>5201213300711</t>
  </si>
  <si>
    <t>111汇川区麻沟水库灌溉工程管理局</t>
  </si>
  <si>
    <t>01财务管理人员</t>
  </si>
  <si>
    <t>郭梓晋</t>
  </si>
  <si>
    <t>5201212901828</t>
  </si>
  <si>
    <t>112汇川区市场监督管理综合行政执法大队</t>
  </si>
  <si>
    <t>01综合管理人员</t>
  </si>
  <si>
    <t>周聪</t>
  </si>
  <si>
    <t>5201212900816</t>
  </si>
  <si>
    <t>耿宇航</t>
  </si>
  <si>
    <t>5201213000510</t>
  </si>
  <si>
    <t>江海涛</t>
  </si>
  <si>
    <t>5201213002919</t>
  </si>
  <si>
    <t>李昌辉</t>
  </si>
  <si>
    <t>5201211902225</t>
  </si>
  <si>
    <t>谢伟杰</t>
  </si>
  <si>
    <t>5201213200819</t>
  </si>
  <si>
    <t>周秋菊</t>
  </si>
  <si>
    <t>5201211301423</t>
  </si>
  <si>
    <t>朱红</t>
  </si>
  <si>
    <t>5201213300724</t>
  </si>
  <si>
    <t>02综合管理人员</t>
  </si>
  <si>
    <t>向雪松</t>
  </si>
  <si>
    <t>5201213001015</t>
  </si>
  <si>
    <t>任前进</t>
  </si>
  <si>
    <t>5201213000109</t>
  </si>
  <si>
    <t>113汇川区农业综合行政执法大队</t>
  </si>
  <si>
    <t>方超</t>
  </si>
  <si>
    <t>5201211902314</t>
  </si>
  <si>
    <t>114汇川区文化市场综合行政执法大队</t>
  </si>
  <si>
    <t>成凤文</t>
  </si>
  <si>
    <t>5201211300729</t>
  </si>
  <si>
    <t>孙浩</t>
  </si>
  <si>
    <t>5201211900515</t>
  </si>
  <si>
    <t>曹越</t>
  </si>
  <si>
    <t>5201211303509</t>
  </si>
  <si>
    <t>陈虹宇</t>
  </si>
  <si>
    <t>5201212901005</t>
  </si>
  <si>
    <t>陈欢</t>
  </si>
  <si>
    <t>5201213001214</t>
  </si>
  <si>
    <t>刘耀</t>
  </si>
  <si>
    <t>5201213002411</t>
  </si>
  <si>
    <t>万红敏</t>
  </si>
  <si>
    <t>5201212903504</t>
  </si>
  <si>
    <t>钱璐</t>
  </si>
  <si>
    <t>5201213400207</t>
  </si>
  <si>
    <t>115汇川区安全生产综合行政执法大队</t>
  </si>
  <si>
    <t>陈泽飞</t>
  </si>
  <si>
    <t>5201213001301</t>
  </si>
  <si>
    <t>陈波</t>
  </si>
  <si>
    <t>5201213501525</t>
  </si>
  <si>
    <t>丁凯罡</t>
  </si>
  <si>
    <t>5201213501024</t>
  </si>
  <si>
    <t>116汇川区文物管理所</t>
  </si>
  <si>
    <t>安娇</t>
  </si>
  <si>
    <t>5201213301823</t>
  </si>
  <si>
    <t>117汇川区商务流通促进中心</t>
  </si>
  <si>
    <t>郭鹏程</t>
  </si>
  <si>
    <t>5201213301230</t>
  </si>
  <si>
    <t>赵希</t>
  </si>
  <si>
    <t>5201213000913</t>
  </si>
  <si>
    <t>02工作人员</t>
  </si>
  <si>
    <t>杨大萍</t>
  </si>
  <si>
    <t>5201213401230</t>
  </si>
  <si>
    <t>118汇川区洗马路街道办事处社区服务中心</t>
  </si>
  <si>
    <t>胡锦楠</t>
  </si>
  <si>
    <t>5201213000210</t>
  </si>
  <si>
    <t>119汇川区洗马路街道办事处安监站</t>
  </si>
  <si>
    <t>王晶</t>
  </si>
  <si>
    <t>5201211602622</t>
  </si>
  <si>
    <t>120汇川区大连路街道办事处社区服务中心</t>
  </si>
  <si>
    <t>01社区服务中心工作人员</t>
  </si>
  <si>
    <t>张道均</t>
  </si>
  <si>
    <t>5201213302314</t>
  </si>
  <si>
    <t>121汇川区山盆镇人力资源和社会保障服务中心</t>
  </si>
  <si>
    <t>杨艳</t>
  </si>
  <si>
    <t>5201211901102</t>
  </si>
  <si>
    <t>123遵义市第五中学</t>
  </si>
  <si>
    <t>01校医</t>
  </si>
  <si>
    <t>黄明华</t>
  </si>
  <si>
    <t>5201211300610</t>
  </si>
  <si>
    <t>124遵义市第三十二中学</t>
  </si>
  <si>
    <t>01初中数学教师</t>
  </si>
  <si>
    <t>吴冯霞</t>
  </si>
  <si>
    <t>5201213002514</t>
  </si>
  <si>
    <t>125遵义市第三十七中学</t>
  </si>
  <si>
    <t>01初中语文教师</t>
  </si>
  <si>
    <t>田丹丹</t>
  </si>
  <si>
    <t>5201213102102</t>
  </si>
  <si>
    <t>126遵义市汇川区山盆中学</t>
  </si>
  <si>
    <t>唐斌</t>
  </si>
  <si>
    <t>5201213200802</t>
  </si>
  <si>
    <t>127遵义市汇川区毛石中学</t>
  </si>
  <si>
    <t>杨淑</t>
  </si>
  <si>
    <t>5201212902317</t>
  </si>
  <si>
    <t>128遵义市汇川区芝麻中学</t>
  </si>
  <si>
    <t>刘俊威</t>
  </si>
  <si>
    <t>5201213501709</t>
  </si>
  <si>
    <t>129遵义市汇川区第一小学</t>
  </si>
  <si>
    <t>01小学体育教师</t>
  </si>
  <si>
    <t>黄连</t>
  </si>
  <si>
    <t>5201211304124</t>
  </si>
  <si>
    <t>130遵义市汇川区第十七小学</t>
  </si>
  <si>
    <t>01小学音乐教师</t>
  </si>
  <si>
    <t>赵诗意</t>
  </si>
  <si>
    <t>5201211603129</t>
  </si>
  <si>
    <t>131遵义市汇川区第十九小学</t>
  </si>
  <si>
    <t>辛福羽</t>
  </si>
  <si>
    <t>5201213101916</t>
  </si>
  <si>
    <t>132遵义市汇川区板桥镇中心学校</t>
  </si>
  <si>
    <t>张元成</t>
  </si>
  <si>
    <t>5201213000812</t>
  </si>
  <si>
    <t>133遵义市汇川区毛石镇中心学校</t>
  </si>
  <si>
    <t>01小学数学教师</t>
  </si>
  <si>
    <t>陈莉</t>
  </si>
  <si>
    <t>5201211602702</t>
  </si>
  <si>
    <t>134遵义市汇川区山盆镇中心学校</t>
  </si>
  <si>
    <t>01小学英语教师</t>
  </si>
  <si>
    <t>李光琴</t>
  </si>
  <si>
    <t>5201213000318</t>
  </si>
  <si>
    <t>135遵义市汇川区芝麻镇中心学校</t>
  </si>
  <si>
    <t>李丽</t>
  </si>
  <si>
    <t>5201211303704</t>
  </si>
  <si>
    <t>02小学英语教师</t>
  </si>
  <si>
    <t>吴远琴</t>
  </si>
  <si>
    <t>5201211900311</t>
  </si>
  <si>
    <t>136遵义市汇川区泗渡镇中心幼儿园</t>
  </si>
  <si>
    <t>01幼儿园教师</t>
  </si>
  <si>
    <t>文凤</t>
  </si>
  <si>
    <t>5201211901526</t>
  </si>
  <si>
    <t>137遵义市汇川区人民医院</t>
  </si>
  <si>
    <t>02妇产科医师</t>
  </si>
  <si>
    <t>梁婷婷</t>
  </si>
  <si>
    <t>5201211903013</t>
  </si>
  <si>
    <t>03ICU医师</t>
  </si>
  <si>
    <t>刘珂</t>
  </si>
  <si>
    <t>5201211304412</t>
  </si>
  <si>
    <t>06外科医师</t>
  </si>
  <si>
    <t>朱赤丹</t>
  </si>
  <si>
    <t>5201213400906</t>
  </si>
  <si>
    <t>07护士</t>
  </si>
  <si>
    <t>刘甜甜</t>
  </si>
  <si>
    <t>5201213501908</t>
  </si>
  <si>
    <t>李佳励</t>
  </si>
  <si>
    <t>5201212902015</t>
  </si>
  <si>
    <t>138遵义市汇川区中医院</t>
  </si>
  <si>
    <t>03中医住院医师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</si>
</sst>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6"/>
      <color rgb="FF000000"/>
      <name val="宋体"/>
      <charset val="134"/>
      <scheme val="minor"/>
    </font>
    <font>
      <b/>
      <sz val="16"/>
      <color rgb="FFFF0000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3" fillId="12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6" borderId="12" applyNumberFormat="0" applyFont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25" fillId="4" borderId="17" applyNumberFormat="0" applyAlignment="0" applyProtection="0">
      <alignment vertical="center"/>
    </xf>
    <xf numFmtId="0" fontId="8" fillId="4" borderId="10" applyNumberFormat="0" applyAlignment="0" applyProtection="0">
      <alignment vertical="center"/>
    </xf>
    <xf numFmtId="0" fontId="18" fillId="19" borderId="13" applyNumberFormat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6"/>
  <sheetViews>
    <sheetView tabSelected="1" workbookViewId="0">
      <pane ySplit="2" topLeftCell="A3" activePane="bottomLeft" state="frozen"/>
      <selection/>
      <selection pane="bottomLeft" activeCell="N3" sqref="N3"/>
    </sheetView>
  </sheetViews>
  <sheetFormatPr defaultColWidth="9" defaultRowHeight="13.5"/>
  <cols>
    <col min="1" max="1" width="6.125" customWidth="1"/>
    <col min="3" max="3" width="16.5" customWidth="1"/>
    <col min="4" max="4" width="35.875" customWidth="1"/>
    <col min="5" max="5" width="18.5" customWidth="1"/>
    <col min="7" max="7" width="13.875" customWidth="1"/>
    <col min="8" max="8" width="9.75" style="2" customWidth="1"/>
    <col min="9" max="9" width="9.75" style="3" customWidth="1"/>
    <col min="10" max="10" width="8.125" style="3" customWidth="1"/>
  </cols>
  <sheetData>
    <row r="1" ht="41.25" customHeight="1" spans="2:10">
      <c r="B1" s="4" t="s">
        <v>0</v>
      </c>
      <c r="C1" s="4"/>
      <c r="D1" s="4"/>
      <c r="E1" s="4"/>
      <c r="F1" s="4"/>
      <c r="G1" s="4"/>
      <c r="H1" s="5"/>
      <c r="I1" s="4"/>
      <c r="J1" s="4"/>
    </row>
    <row r="2" ht="45" customHeight="1" spans="1:10">
      <c r="A2" s="6" t="s">
        <v>1</v>
      </c>
      <c r="B2" s="7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8" t="s">
        <v>7</v>
      </c>
      <c r="H2" s="8" t="s">
        <v>8</v>
      </c>
      <c r="I2" s="21" t="s">
        <v>9</v>
      </c>
      <c r="J2" s="21" t="s">
        <v>10</v>
      </c>
    </row>
    <row r="3" s="1" customFormat="1" ht="28" customHeight="1" spans="1:10">
      <c r="A3" s="9">
        <v>1</v>
      </c>
      <c r="B3" s="10" t="s">
        <v>11</v>
      </c>
      <c r="C3" s="11" t="s">
        <v>12</v>
      </c>
      <c r="D3" s="11" t="s">
        <v>13</v>
      </c>
      <c r="E3" s="11" t="s">
        <v>14</v>
      </c>
      <c r="F3" s="12">
        <v>110.5</v>
      </c>
      <c r="G3" s="13">
        <f t="shared" ref="G3:G16" si="0">F3/1.5</f>
        <v>73.6666666666667</v>
      </c>
      <c r="H3" s="14">
        <v>82.4</v>
      </c>
      <c r="I3" s="13">
        <f t="shared" ref="I3:I16" si="1">F3/1.5*0.6+H3*0.4</f>
        <v>77.16</v>
      </c>
      <c r="J3" s="22">
        <f>RANK(I3,$I$3:$I$4)</f>
        <v>1</v>
      </c>
    </row>
    <row r="4" s="1" customFormat="1" ht="28" customHeight="1" spans="1:10">
      <c r="A4" s="9">
        <v>2</v>
      </c>
      <c r="B4" s="15" t="s">
        <v>15</v>
      </c>
      <c r="C4" s="16" t="s">
        <v>16</v>
      </c>
      <c r="D4" s="16" t="s">
        <v>13</v>
      </c>
      <c r="E4" s="16" t="s">
        <v>14</v>
      </c>
      <c r="F4" s="17">
        <v>104</v>
      </c>
      <c r="G4" s="13">
        <f t="shared" si="0"/>
        <v>69.3333333333333</v>
      </c>
      <c r="H4" s="14">
        <v>82</v>
      </c>
      <c r="I4" s="13">
        <f t="shared" si="1"/>
        <v>74.4</v>
      </c>
      <c r="J4" s="22">
        <f>RANK(I4,$I$3:$I$4)</f>
        <v>2</v>
      </c>
    </row>
    <row r="5" s="1" customFormat="1" ht="28" customHeight="1" spans="1:10">
      <c r="A5" s="9">
        <v>3</v>
      </c>
      <c r="B5" s="18" t="s">
        <v>17</v>
      </c>
      <c r="C5" s="19" t="s">
        <v>18</v>
      </c>
      <c r="D5" s="19" t="s">
        <v>19</v>
      </c>
      <c r="E5" s="19" t="s">
        <v>14</v>
      </c>
      <c r="F5" s="20">
        <v>101.5</v>
      </c>
      <c r="G5" s="13">
        <f t="shared" si="0"/>
        <v>67.6666666666667</v>
      </c>
      <c r="H5" s="14">
        <v>81.6</v>
      </c>
      <c r="I5" s="13">
        <f t="shared" si="1"/>
        <v>73.24</v>
      </c>
      <c r="J5" s="22">
        <f>RANK(I5,$I$5:$I$5)</f>
        <v>1</v>
      </c>
    </row>
    <row r="6" s="1" customFormat="1" ht="28" customHeight="1" spans="1:10">
      <c r="A6" s="9">
        <v>4</v>
      </c>
      <c r="B6" s="18" t="s">
        <v>20</v>
      </c>
      <c r="C6" s="19" t="s">
        <v>21</v>
      </c>
      <c r="D6" s="19" t="s">
        <v>22</v>
      </c>
      <c r="E6" s="19" t="s">
        <v>14</v>
      </c>
      <c r="F6" s="20">
        <v>97.5</v>
      </c>
      <c r="G6" s="13">
        <f t="shared" si="0"/>
        <v>65</v>
      </c>
      <c r="H6" s="14">
        <v>79.8</v>
      </c>
      <c r="I6" s="13">
        <f t="shared" si="1"/>
        <v>70.92</v>
      </c>
      <c r="J6" s="22">
        <f>RANK(I6,$I$6:$I$6)</f>
        <v>1</v>
      </c>
    </row>
    <row r="7" s="1" customFormat="1" ht="28" customHeight="1" spans="1:10">
      <c r="A7" s="9">
        <v>5</v>
      </c>
      <c r="B7" s="18" t="s">
        <v>23</v>
      </c>
      <c r="C7" s="19" t="s">
        <v>24</v>
      </c>
      <c r="D7" s="19" t="s">
        <v>25</v>
      </c>
      <c r="E7" s="19" t="s">
        <v>14</v>
      </c>
      <c r="F7" s="20">
        <v>97</v>
      </c>
      <c r="G7" s="13">
        <f t="shared" si="0"/>
        <v>64.6666666666667</v>
      </c>
      <c r="H7" s="14">
        <v>83.4</v>
      </c>
      <c r="I7" s="13">
        <f t="shared" si="1"/>
        <v>72.16</v>
      </c>
      <c r="J7" s="22">
        <f>RANK(I7,$I$7:$I$7)</f>
        <v>1</v>
      </c>
    </row>
    <row r="8" s="1" customFormat="1" ht="28" customHeight="1" spans="1:10">
      <c r="A8" s="9">
        <v>6</v>
      </c>
      <c r="B8" s="18" t="s">
        <v>26</v>
      </c>
      <c r="C8" s="19" t="s">
        <v>27</v>
      </c>
      <c r="D8" s="19" t="s">
        <v>28</v>
      </c>
      <c r="E8" s="19" t="s">
        <v>14</v>
      </c>
      <c r="F8" s="20">
        <v>96.5</v>
      </c>
      <c r="G8" s="13">
        <f t="shared" si="0"/>
        <v>64.3333333333333</v>
      </c>
      <c r="H8" s="14">
        <v>84.8</v>
      </c>
      <c r="I8" s="13">
        <f t="shared" si="1"/>
        <v>72.52</v>
      </c>
      <c r="J8" s="22">
        <f>RANK(I8,$I$8:$I$8)</f>
        <v>1</v>
      </c>
    </row>
    <row r="9" s="1" customFormat="1" ht="28" customHeight="1" spans="1:10">
      <c r="A9" s="9">
        <v>7</v>
      </c>
      <c r="B9" s="18" t="s">
        <v>29</v>
      </c>
      <c r="C9" s="19" t="s">
        <v>30</v>
      </c>
      <c r="D9" s="19" t="s">
        <v>31</v>
      </c>
      <c r="E9" s="19" t="s">
        <v>14</v>
      </c>
      <c r="F9" s="20">
        <v>107</v>
      </c>
      <c r="G9" s="13">
        <f t="shared" si="0"/>
        <v>71.3333333333333</v>
      </c>
      <c r="H9" s="14">
        <v>82.2</v>
      </c>
      <c r="I9" s="13">
        <f t="shared" si="1"/>
        <v>75.68</v>
      </c>
      <c r="J9" s="22">
        <f>RANK(I9,$I$9:$I$10)</f>
        <v>1</v>
      </c>
    </row>
    <row r="10" s="1" customFormat="1" ht="28" customHeight="1" spans="1:10">
      <c r="A10" s="9">
        <v>8</v>
      </c>
      <c r="B10" s="18" t="s">
        <v>32</v>
      </c>
      <c r="C10" s="19" t="s">
        <v>33</v>
      </c>
      <c r="D10" s="19" t="s">
        <v>31</v>
      </c>
      <c r="E10" s="19" t="s">
        <v>14</v>
      </c>
      <c r="F10" s="20">
        <v>104.5</v>
      </c>
      <c r="G10" s="13">
        <f t="shared" si="0"/>
        <v>69.6666666666667</v>
      </c>
      <c r="H10" s="14">
        <v>81.2</v>
      </c>
      <c r="I10" s="13">
        <f t="shared" si="1"/>
        <v>74.28</v>
      </c>
      <c r="J10" s="22">
        <f>RANK(I10,$I$9:$I$10)</f>
        <v>2</v>
      </c>
    </row>
    <row r="11" s="1" customFormat="1" ht="28" customHeight="1" spans="1:10">
      <c r="A11" s="9">
        <v>9</v>
      </c>
      <c r="B11" s="18" t="s">
        <v>34</v>
      </c>
      <c r="C11" s="19" t="s">
        <v>35</v>
      </c>
      <c r="D11" s="19" t="s">
        <v>36</v>
      </c>
      <c r="E11" s="19" t="s">
        <v>37</v>
      </c>
      <c r="F11" s="20">
        <v>101</v>
      </c>
      <c r="G11" s="13">
        <f t="shared" si="0"/>
        <v>67.3333333333333</v>
      </c>
      <c r="H11" s="14">
        <v>80.4</v>
      </c>
      <c r="I11" s="13">
        <f t="shared" si="1"/>
        <v>72.56</v>
      </c>
      <c r="J11" s="22">
        <f>RANK(I11,$I$11:$I$11)</f>
        <v>1</v>
      </c>
    </row>
    <row r="12" s="1" customFormat="1" ht="28" customHeight="1" spans="1:10">
      <c r="A12" s="9">
        <v>10</v>
      </c>
      <c r="B12" s="18" t="s">
        <v>38</v>
      </c>
      <c r="C12" s="19" t="s">
        <v>39</v>
      </c>
      <c r="D12" s="19" t="s">
        <v>40</v>
      </c>
      <c r="E12" s="19" t="s">
        <v>41</v>
      </c>
      <c r="F12" s="20">
        <v>100</v>
      </c>
      <c r="G12" s="13">
        <f t="shared" si="0"/>
        <v>66.6666666666667</v>
      </c>
      <c r="H12" s="14">
        <v>82.72</v>
      </c>
      <c r="I12" s="13">
        <f t="shared" si="1"/>
        <v>73.088</v>
      </c>
      <c r="J12" s="22">
        <f>RANK(I12,$I$12:$I$12)</f>
        <v>1</v>
      </c>
    </row>
    <row r="13" s="1" customFormat="1" ht="28" customHeight="1" spans="1:10">
      <c r="A13" s="9">
        <v>11</v>
      </c>
      <c r="B13" s="18" t="s">
        <v>42</v>
      </c>
      <c r="C13" s="19" t="s">
        <v>43</v>
      </c>
      <c r="D13" s="19" t="s">
        <v>40</v>
      </c>
      <c r="E13" s="19" t="s">
        <v>44</v>
      </c>
      <c r="F13" s="20">
        <v>102.5</v>
      </c>
      <c r="G13" s="13">
        <f t="shared" si="0"/>
        <v>68.3333333333333</v>
      </c>
      <c r="H13" s="14">
        <v>82.34</v>
      </c>
      <c r="I13" s="13">
        <f t="shared" si="1"/>
        <v>73.936</v>
      </c>
      <c r="J13" s="22">
        <f>RANK(I13,$I$13:$I$13)</f>
        <v>1</v>
      </c>
    </row>
    <row r="14" s="1" customFormat="1" ht="28" customHeight="1" spans="1:10">
      <c r="A14" s="9">
        <v>12</v>
      </c>
      <c r="B14" s="18" t="s">
        <v>45</v>
      </c>
      <c r="C14" s="19" t="s">
        <v>46</v>
      </c>
      <c r="D14" s="19" t="s">
        <v>47</v>
      </c>
      <c r="E14" s="19" t="s">
        <v>48</v>
      </c>
      <c r="F14" s="20">
        <v>105.5</v>
      </c>
      <c r="G14" s="13">
        <f t="shared" si="0"/>
        <v>70.3333333333333</v>
      </c>
      <c r="H14" s="14">
        <v>79.88</v>
      </c>
      <c r="I14" s="13">
        <f t="shared" si="1"/>
        <v>74.152</v>
      </c>
      <c r="J14" s="22">
        <f>RANK(I14,$I$14:$I$14)</f>
        <v>1</v>
      </c>
    </row>
    <row r="15" s="1" customFormat="1" ht="28" customHeight="1" spans="1:10">
      <c r="A15" s="9">
        <v>13</v>
      </c>
      <c r="B15" s="18" t="s">
        <v>49</v>
      </c>
      <c r="C15" s="19" t="s">
        <v>50</v>
      </c>
      <c r="D15" s="19" t="s">
        <v>51</v>
      </c>
      <c r="E15" s="19" t="s">
        <v>52</v>
      </c>
      <c r="F15" s="20">
        <v>94</v>
      </c>
      <c r="G15" s="13">
        <f t="shared" si="0"/>
        <v>62.6666666666667</v>
      </c>
      <c r="H15" s="14">
        <v>85</v>
      </c>
      <c r="I15" s="13">
        <f t="shared" si="1"/>
        <v>71.6</v>
      </c>
      <c r="J15" s="22">
        <f>RANK(I15,$I$15:$I$15)</f>
        <v>1</v>
      </c>
    </row>
    <row r="16" s="1" customFormat="1" ht="28" customHeight="1" spans="1:10">
      <c r="A16" s="9">
        <v>14</v>
      </c>
      <c r="B16" s="18" t="s">
        <v>53</v>
      </c>
      <c r="C16" s="19" t="s">
        <v>54</v>
      </c>
      <c r="D16" s="19" t="s">
        <v>55</v>
      </c>
      <c r="E16" s="19" t="s">
        <v>56</v>
      </c>
      <c r="F16" s="20">
        <v>114</v>
      </c>
      <c r="G16" s="13">
        <f t="shared" si="0"/>
        <v>76</v>
      </c>
      <c r="H16" s="14">
        <v>80.8</v>
      </c>
      <c r="I16" s="13">
        <f t="shared" si="1"/>
        <v>77.92</v>
      </c>
      <c r="J16" s="22">
        <f>RANK(I16,$I$16:$I$16)</f>
        <v>1</v>
      </c>
    </row>
    <row r="17" s="1" customFormat="1" ht="28" customHeight="1" spans="1:10">
      <c r="A17" s="9">
        <v>15</v>
      </c>
      <c r="B17" s="18" t="s">
        <v>57</v>
      </c>
      <c r="C17" s="19" t="s">
        <v>58</v>
      </c>
      <c r="D17" s="19" t="s">
        <v>59</v>
      </c>
      <c r="E17" s="19" t="s">
        <v>60</v>
      </c>
      <c r="F17" s="20">
        <v>110</v>
      </c>
      <c r="G17" s="13">
        <f t="shared" ref="G17:G26" si="2">F17/1.5</f>
        <v>73.3333333333333</v>
      </c>
      <c r="H17" s="14">
        <v>85.6</v>
      </c>
      <c r="I17" s="13">
        <f t="shared" ref="I17:I26" si="3">F17/1.5*0.6+H17*0.4</f>
        <v>78.24</v>
      </c>
      <c r="J17" s="22">
        <f>RANK(I17,$I$17:$I$23)</f>
        <v>1</v>
      </c>
    </row>
    <row r="18" s="1" customFormat="1" ht="28" customHeight="1" spans="1:10">
      <c r="A18" s="9">
        <v>16</v>
      </c>
      <c r="B18" s="18" t="s">
        <v>61</v>
      </c>
      <c r="C18" s="19" t="s">
        <v>62</v>
      </c>
      <c r="D18" s="19" t="s">
        <v>59</v>
      </c>
      <c r="E18" s="19" t="s">
        <v>60</v>
      </c>
      <c r="F18" s="20">
        <v>109</v>
      </c>
      <c r="G18" s="13">
        <f t="shared" si="2"/>
        <v>72.6666666666667</v>
      </c>
      <c r="H18" s="14">
        <v>84.4</v>
      </c>
      <c r="I18" s="13">
        <f t="shared" si="3"/>
        <v>77.36</v>
      </c>
      <c r="J18" s="22">
        <f t="shared" ref="J18:J23" si="4">RANK(I18,$I$17:$I$23)</f>
        <v>2</v>
      </c>
    </row>
    <row r="19" s="1" customFormat="1" ht="28" customHeight="1" spans="1:10">
      <c r="A19" s="9">
        <v>17</v>
      </c>
      <c r="B19" s="18" t="s">
        <v>63</v>
      </c>
      <c r="C19" s="19" t="s">
        <v>64</v>
      </c>
      <c r="D19" s="19" t="s">
        <v>59</v>
      </c>
      <c r="E19" s="19" t="s">
        <v>60</v>
      </c>
      <c r="F19" s="20">
        <v>108.5</v>
      </c>
      <c r="G19" s="13">
        <f t="shared" si="2"/>
        <v>72.3333333333333</v>
      </c>
      <c r="H19" s="14">
        <v>81</v>
      </c>
      <c r="I19" s="13">
        <f t="shared" si="3"/>
        <v>75.8</v>
      </c>
      <c r="J19" s="22">
        <f t="shared" si="4"/>
        <v>3</v>
      </c>
    </row>
    <row r="20" s="1" customFormat="1" ht="28" customHeight="1" spans="1:10">
      <c r="A20" s="9">
        <v>18</v>
      </c>
      <c r="B20" s="18" t="s">
        <v>65</v>
      </c>
      <c r="C20" s="19" t="s">
        <v>66</v>
      </c>
      <c r="D20" s="19" t="s">
        <v>59</v>
      </c>
      <c r="E20" s="19" t="s">
        <v>60</v>
      </c>
      <c r="F20" s="20">
        <v>106.5</v>
      </c>
      <c r="G20" s="13">
        <f t="shared" si="2"/>
        <v>71</v>
      </c>
      <c r="H20" s="14">
        <v>82.6</v>
      </c>
      <c r="I20" s="13">
        <f t="shared" si="3"/>
        <v>75.64</v>
      </c>
      <c r="J20" s="22">
        <f t="shared" si="4"/>
        <v>4</v>
      </c>
    </row>
    <row r="21" s="1" customFormat="1" ht="28" customHeight="1" spans="1:10">
      <c r="A21" s="9">
        <v>19</v>
      </c>
      <c r="B21" s="18" t="s">
        <v>67</v>
      </c>
      <c r="C21" s="19" t="s">
        <v>68</v>
      </c>
      <c r="D21" s="19" t="s">
        <v>59</v>
      </c>
      <c r="E21" s="19" t="s">
        <v>60</v>
      </c>
      <c r="F21" s="20">
        <v>104</v>
      </c>
      <c r="G21" s="13">
        <f t="shared" si="2"/>
        <v>69.3333333333333</v>
      </c>
      <c r="H21" s="14">
        <v>84.4</v>
      </c>
      <c r="I21" s="13">
        <f t="shared" si="3"/>
        <v>75.36</v>
      </c>
      <c r="J21" s="22">
        <f t="shared" si="4"/>
        <v>5</v>
      </c>
    </row>
    <row r="22" s="1" customFormat="1" ht="28" customHeight="1" spans="1:10">
      <c r="A22" s="9">
        <v>20</v>
      </c>
      <c r="B22" s="18" t="s">
        <v>69</v>
      </c>
      <c r="C22" s="19" t="s">
        <v>70</v>
      </c>
      <c r="D22" s="19" t="s">
        <v>59</v>
      </c>
      <c r="E22" s="19" t="s">
        <v>60</v>
      </c>
      <c r="F22" s="20">
        <v>105.5</v>
      </c>
      <c r="G22" s="13">
        <f t="shared" si="2"/>
        <v>70.3333333333333</v>
      </c>
      <c r="H22" s="14">
        <v>81.8</v>
      </c>
      <c r="I22" s="13">
        <f t="shared" si="3"/>
        <v>74.92</v>
      </c>
      <c r="J22" s="22">
        <f t="shared" si="4"/>
        <v>6</v>
      </c>
    </row>
    <row r="23" s="1" customFormat="1" ht="28" customHeight="1" spans="1:10">
      <c r="A23" s="9">
        <v>21</v>
      </c>
      <c r="B23" s="18" t="s">
        <v>71</v>
      </c>
      <c r="C23" s="19" t="s">
        <v>72</v>
      </c>
      <c r="D23" s="19" t="s">
        <v>59</v>
      </c>
      <c r="E23" s="19" t="s">
        <v>60</v>
      </c>
      <c r="F23" s="20">
        <v>99</v>
      </c>
      <c r="G23" s="13">
        <f t="shared" si="2"/>
        <v>66</v>
      </c>
      <c r="H23" s="14">
        <v>87.1</v>
      </c>
      <c r="I23" s="13">
        <f t="shared" si="3"/>
        <v>74.44</v>
      </c>
      <c r="J23" s="22">
        <f t="shared" si="4"/>
        <v>7</v>
      </c>
    </row>
    <row r="24" s="1" customFormat="1" ht="28" customHeight="1" spans="1:10">
      <c r="A24" s="9">
        <v>22</v>
      </c>
      <c r="B24" s="18" t="s">
        <v>73</v>
      </c>
      <c r="C24" s="19" t="s">
        <v>74</v>
      </c>
      <c r="D24" s="19" t="s">
        <v>59</v>
      </c>
      <c r="E24" s="19" t="s">
        <v>75</v>
      </c>
      <c r="F24" s="20">
        <v>94</v>
      </c>
      <c r="G24" s="13">
        <f t="shared" si="2"/>
        <v>62.6666666666667</v>
      </c>
      <c r="H24" s="14">
        <v>84.32</v>
      </c>
      <c r="I24" s="13">
        <f t="shared" si="3"/>
        <v>71.328</v>
      </c>
      <c r="J24" s="22">
        <f>RANK(I24,$I$24:$I$25)</f>
        <v>1</v>
      </c>
    </row>
    <row r="25" s="1" customFormat="1" ht="28" customHeight="1" spans="1:10">
      <c r="A25" s="9">
        <v>23</v>
      </c>
      <c r="B25" s="18" t="s">
        <v>76</v>
      </c>
      <c r="C25" s="19" t="s">
        <v>77</v>
      </c>
      <c r="D25" s="19" t="s">
        <v>59</v>
      </c>
      <c r="E25" s="19" t="s">
        <v>75</v>
      </c>
      <c r="F25" s="20">
        <v>96.5</v>
      </c>
      <c r="G25" s="13">
        <f t="shared" si="2"/>
        <v>64.3333333333333</v>
      </c>
      <c r="H25" s="14">
        <v>80.5</v>
      </c>
      <c r="I25" s="13">
        <f t="shared" si="3"/>
        <v>70.8</v>
      </c>
      <c r="J25" s="22">
        <f>RANK(I25,$I$24:$I$25)</f>
        <v>2</v>
      </c>
    </row>
    <row r="26" s="1" customFormat="1" ht="28" customHeight="1" spans="1:10">
      <c r="A26" s="9">
        <v>24</v>
      </c>
      <c r="B26" s="18" t="s">
        <v>78</v>
      </c>
      <c r="C26" s="19" t="s">
        <v>79</v>
      </c>
      <c r="D26" s="19" t="s">
        <v>80</v>
      </c>
      <c r="E26" s="19" t="s">
        <v>60</v>
      </c>
      <c r="F26" s="20">
        <v>101.5</v>
      </c>
      <c r="G26" s="13">
        <f t="shared" si="2"/>
        <v>67.6666666666667</v>
      </c>
      <c r="H26" s="14">
        <v>85.5</v>
      </c>
      <c r="I26" s="13">
        <f t="shared" si="3"/>
        <v>74.8</v>
      </c>
      <c r="J26" s="22">
        <f>RANK(I26,$I$26:$I$26)</f>
        <v>1</v>
      </c>
    </row>
    <row r="27" s="1" customFormat="1" ht="28" customHeight="1" spans="1:10">
      <c r="A27" s="9">
        <v>25</v>
      </c>
      <c r="B27" s="18" t="s">
        <v>81</v>
      </c>
      <c r="C27" s="19" t="s">
        <v>82</v>
      </c>
      <c r="D27" s="19" t="s">
        <v>83</v>
      </c>
      <c r="E27" s="19" t="s">
        <v>60</v>
      </c>
      <c r="F27" s="20">
        <v>106</v>
      </c>
      <c r="G27" s="13">
        <f t="shared" ref="G27:G66" si="5">F27/1.5</f>
        <v>70.6666666666667</v>
      </c>
      <c r="H27" s="14">
        <v>85.6</v>
      </c>
      <c r="I27" s="13">
        <f t="shared" ref="I27:I66" si="6">F27/1.5*0.6+H27*0.4</f>
        <v>76.64</v>
      </c>
      <c r="J27" s="22">
        <f t="shared" ref="J27:J32" si="7">RANK(I27,$I$27:$I$32)</f>
        <v>1</v>
      </c>
    </row>
    <row r="28" s="1" customFormat="1" ht="28" customHeight="1" spans="1:10">
      <c r="A28" s="9">
        <v>26</v>
      </c>
      <c r="B28" s="18" t="s">
        <v>84</v>
      </c>
      <c r="C28" s="19" t="s">
        <v>85</v>
      </c>
      <c r="D28" s="19" t="s">
        <v>83</v>
      </c>
      <c r="E28" s="19" t="s">
        <v>60</v>
      </c>
      <c r="F28" s="20">
        <v>106.5</v>
      </c>
      <c r="G28" s="13">
        <f t="shared" si="5"/>
        <v>71</v>
      </c>
      <c r="H28" s="14">
        <v>80.8</v>
      </c>
      <c r="I28" s="13">
        <f t="shared" si="6"/>
        <v>74.92</v>
      </c>
      <c r="J28" s="22">
        <f t="shared" si="7"/>
        <v>2</v>
      </c>
    </row>
    <row r="29" s="1" customFormat="1" ht="28" customHeight="1" spans="1:10">
      <c r="A29" s="9">
        <v>27</v>
      </c>
      <c r="B29" s="18" t="s">
        <v>86</v>
      </c>
      <c r="C29" s="19" t="s">
        <v>87</v>
      </c>
      <c r="D29" s="19" t="s">
        <v>83</v>
      </c>
      <c r="E29" s="19" t="s">
        <v>60</v>
      </c>
      <c r="F29" s="20">
        <v>102</v>
      </c>
      <c r="G29" s="13">
        <f t="shared" si="5"/>
        <v>68</v>
      </c>
      <c r="H29" s="14">
        <v>82.3</v>
      </c>
      <c r="I29" s="13">
        <f t="shared" si="6"/>
        <v>73.72</v>
      </c>
      <c r="J29" s="22">
        <f t="shared" si="7"/>
        <v>3</v>
      </c>
    </row>
    <row r="30" s="1" customFormat="1" ht="28" customHeight="1" spans="1:10">
      <c r="A30" s="9">
        <v>28</v>
      </c>
      <c r="B30" s="18" t="s">
        <v>88</v>
      </c>
      <c r="C30" s="19" t="s">
        <v>89</v>
      </c>
      <c r="D30" s="19" t="s">
        <v>83</v>
      </c>
      <c r="E30" s="19" t="s">
        <v>60</v>
      </c>
      <c r="F30" s="20">
        <v>105.5</v>
      </c>
      <c r="G30" s="13">
        <f t="shared" si="5"/>
        <v>70.3333333333333</v>
      </c>
      <c r="H30" s="14">
        <v>78.2</v>
      </c>
      <c r="I30" s="13">
        <f t="shared" si="6"/>
        <v>73.48</v>
      </c>
      <c r="J30" s="22">
        <f t="shared" si="7"/>
        <v>4</v>
      </c>
    </row>
    <row r="31" s="1" customFormat="1" ht="28" customHeight="1" spans="1:10">
      <c r="A31" s="9">
        <v>29</v>
      </c>
      <c r="B31" s="18" t="s">
        <v>90</v>
      </c>
      <c r="C31" s="19" t="s">
        <v>91</v>
      </c>
      <c r="D31" s="19" t="s">
        <v>83</v>
      </c>
      <c r="E31" s="19" t="s">
        <v>60</v>
      </c>
      <c r="F31" s="20">
        <v>100.5</v>
      </c>
      <c r="G31" s="13">
        <f t="shared" si="5"/>
        <v>67</v>
      </c>
      <c r="H31" s="14">
        <v>80.9</v>
      </c>
      <c r="I31" s="13">
        <f t="shared" si="6"/>
        <v>72.56</v>
      </c>
      <c r="J31" s="22">
        <f t="shared" si="7"/>
        <v>5</v>
      </c>
    </row>
    <row r="32" ht="28" customHeight="1" spans="1:10">
      <c r="A32" s="9">
        <v>30</v>
      </c>
      <c r="B32" s="18" t="s">
        <v>92</v>
      </c>
      <c r="C32" s="19" t="s">
        <v>93</v>
      </c>
      <c r="D32" s="19" t="s">
        <v>83</v>
      </c>
      <c r="E32" s="19" t="s">
        <v>60</v>
      </c>
      <c r="F32" s="20">
        <v>104.5</v>
      </c>
      <c r="G32" s="13">
        <f t="shared" si="5"/>
        <v>69.6666666666667</v>
      </c>
      <c r="H32" s="14">
        <v>76.8</v>
      </c>
      <c r="I32" s="13">
        <f t="shared" si="6"/>
        <v>72.52</v>
      </c>
      <c r="J32" s="22">
        <f t="shared" si="7"/>
        <v>6</v>
      </c>
    </row>
    <row r="33" s="1" customFormat="1" ht="28" customHeight="1" spans="1:10">
      <c r="A33" s="9">
        <v>31</v>
      </c>
      <c r="B33" s="18" t="s">
        <v>94</v>
      </c>
      <c r="C33" s="19" t="s">
        <v>95</v>
      </c>
      <c r="D33" s="19" t="s">
        <v>83</v>
      </c>
      <c r="E33" s="19" t="s">
        <v>75</v>
      </c>
      <c r="F33" s="20">
        <v>106</v>
      </c>
      <c r="G33" s="13">
        <f t="shared" si="5"/>
        <v>70.6666666666667</v>
      </c>
      <c r="H33" s="14">
        <v>79.32</v>
      </c>
      <c r="I33" s="13">
        <f t="shared" si="6"/>
        <v>74.128</v>
      </c>
      <c r="J33" s="22">
        <f>RANK(I33,$I$33:$I$34)</f>
        <v>1</v>
      </c>
    </row>
    <row r="34" s="1" customFormat="1" ht="28" customHeight="1" spans="1:10">
      <c r="A34" s="9">
        <v>32</v>
      </c>
      <c r="B34" s="18" t="s">
        <v>96</v>
      </c>
      <c r="C34" s="19" t="s">
        <v>97</v>
      </c>
      <c r="D34" s="19" t="s">
        <v>83</v>
      </c>
      <c r="E34" s="19" t="s">
        <v>75</v>
      </c>
      <c r="F34" s="20">
        <v>99.5</v>
      </c>
      <c r="G34" s="13">
        <f t="shared" si="5"/>
        <v>66.3333333333333</v>
      </c>
      <c r="H34" s="14">
        <v>85.7</v>
      </c>
      <c r="I34" s="13">
        <f t="shared" si="6"/>
        <v>74.08</v>
      </c>
      <c r="J34" s="22">
        <f>RANK(I34,$I$33:$I$34)</f>
        <v>2</v>
      </c>
    </row>
    <row r="35" s="1" customFormat="1" ht="28" customHeight="1" spans="1:10">
      <c r="A35" s="9">
        <v>33</v>
      </c>
      <c r="B35" s="18" t="s">
        <v>98</v>
      </c>
      <c r="C35" s="19" t="s">
        <v>99</v>
      </c>
      <c r="D35" s="19" t="s">
        <v>100</v>
      </c>
      <c r="E35" s="19" t="s">
        <v>60</v>
      </c>
      <c r="F35" s="20">
        <v>109.5</v>
      </c>
      <c r="G35" s="13">
        <f t="shared" si="5"/>
        <v>73</v>
      </c>
      <c r="H35" s="14">
        <v>87</v>
      </c>
      <c r="I35" s="13">
        <f t="shared" si="6"/>
        <v>78.6</v>
      </c>
      <c r="J35" s="22">
        <f>RANK(I35,$I$35:$I$37)</f>
        <v>1</v>
      </c>
    </row>
    <row r="36" s="1" customFormat="1" ht="28" customHeight="1" spans="1:10">
      <c r="A36" s="9">
        <v>34</v>
      </c>
      <c r="B36" s="18" t="s">
        <v>101</v>
      </c>
      <c r="C36" s="19" t="s">
        <v>102</v>
      </c>
      <c r="D36" s="19" t="s">
        <v>100</v>
      </c>
      <c r="E36" s="19" t="s">
        <v>60</v>
      </c>
      <c r="F36" s="20">
        <v>110</v>
      </c>
      <c r="G36" s="13">
        <f t="shared" si="5"/>
        <v>73.3333333333333</v>
      </c>
      <c r="H36" s="14">
        <v>80.8</v>
      </c>
      <c r="I36" s="13">
        <f t="shared" si="6"/>
        <v>76.32</v>
      </c>
      <c r="J36" s="22">
        <f>RANK(I36,$I$35:$I$37)</f>
        <v>2</v>
      </c>
    </row>
    <row r="37" s="1" customFormat="1" ht="28" customHeight="1" spans="1:10">
      <c r="A37" s="9">
        <v>35</v>
      </c>
      <c r="B37" s="18" t="s">
        <v>103</v>
      </c>
      <c r="C37" s="19" t="s">
        <v>104</v>
      </c>
      <c r="D37" s="19" t="s">
        <v>100</v>
      </c>
      <c r="E37" s="19" t="s">
        <v>60</v>
      </c>
      <c r="F37" s="20">
        <v>104.5</v>
      </c>
      <c r="G37" s="13">
        <f t="shared" si="5"/>
        <v>69.6666666666667</v>
      </c>
      <c r="H37" s="14">
        <v>78.4</v>
      </c>
      <c r="I37" s="13">
        <f t="shared" si="6"/>
        <v>73.16</v>
      </c>
      <c r="J37" s="22">
        <f>RANK(I37,$I$35:$I$37)</f>
        <v>3</v>
      </c>
    </row>
    <row r="38" s="1" customFormat="1" ht="28" customHeight="1" spans="1:10">
      <c r="A38" s="9">
        <v>36</v>
      </c>
      <c r="B38" s="18" t="s">
        <v>105</v>
      </c>
      <c r="C38" s="19" t="s">
        <v>106</v>
      </c>
      <c r="D38" s="19" t="s">
        <v>107</v>
      </c>
      <c r="E38" s="19" t="s">
        <v>14</v>
      </c>
      <c r="F38" s="20">
        <v>105</v>
      </c>
      <c r="G38" s="13">
        <f t="shared" si="5"/>
        <v>70</v>
      </c>
      <c r="H38" s="14">
        <v>78.2</v>
      </c>
      <c r="I38" s="13">
        <f t="shared" si="6"/>
        <v>73.28</v>
      </c>
      <c r="J38" s="22">
        <f>RANK(I38,$I$38:$I$38)</f>
        <v>1</v>
      </c>
    </row>
    <row r="39" s="1" customFormat="1" ht="28" customHeight="1" spans="1:10">
      <c r="A39" s="9">
        <v>37</v>
      </c>
      <c r="B39" s="18" t="s">
        <v>108</v>
      </c>
      <c r="C39" s="19" t="s">
        <v>109</v>
      </c>
      <c r="D39" s="19" t="s">
        <v>110</v>
      </c>
      <c r="E39" s="19" t="s">
        <v>14</v>
      </c>
      <c r="F39" s="20">
        <v>100.5</v>
      </c>
      <c r="G39" s="13">
        <f t="shared" si="5"/>
        <v>67</v>
      </c>
      <c r="H39" s="14">
        <v>83.4</v>
      </c>
      <c r="I39" s="13">
        <f t="shared" si="6"/>
        <v>73.56</v>
      </c>
      <c r="J39" s="22">
        <f>RANK(I39,$I$39:$I$40)</f>
        <v>1</v>
      </c>
    </row>
    <row r="40" s="1" customFormat="1" ht="28" customHeight="1" spans="1:10">
      <c r="A40" s="9">
        <v>38</v>
      </c>
      <c r="B40" s="18" t="s">
        <v>111</v>
      </c>
      <c r="C40" s="19" t="s">
        <v>112</v>
      </c>
      <c r="D40" s="19" t="s">
        <v>110</v>
      </c>
      <c r="E40" s="19" t="s">
        <v>14</v>
      </c>
      <c r="F40" s="20">
        <v>103.5</v>
      </c>
      <c r="G40" s="13">
        <f t="shared" si="5"/>
        <v>69</v>
      </c>
      <c r="H40" s="14">
        <v>79.4</v>
      </c>
      <c r="I40" s="13">
        <f t="shared" si="6"/>
        <v>73.16</v>
      </c>
      <c r="J40" s="22">
        <f>RANK(I40,$I$39:$I$40)</f>
        <v>2</v>
      </c>
    </row>
    <row r="41" s="1" customFormat="1" ht="28" customHeight="1" spans="1:10">
      <c r="A41" s="9">
        <v>39</v>
      </c>
      <c r="B41" s="18" t="s">
        <v>113</v>
      </c>
      <c r="C41" s="19" t="s">
        <v>114</v>
      </c>
      <c r="D41" s="19" t="s">
        <v>110</v>
      </c>
      <c r="E41" s="19" t="s">
        <v>115</v>
      </c>
      <c r="F41" s="20">
        <v>107</v>
      </c>
      <c r="G41" s="13">
        <f t="shared" si="5"/>
        <v>71.3333333333333</v>
      </c>
      <c r="H41" s="14">
        <v>82.2</v>
      </c>
      <c r="I41" s="13">
        <f t="shared" si="6"/>
        <v>75.68</v>
      </c>
      <c r="J41" s="22">
        <f>RANK(I41,$I$41:$I$41)</f>
        <v>1</v>
      </c>
    </row>
    <row r="42" s="1" customFormat="1" ht="28" customHeight="1" spans="1:10">
      <c r="A42" s="9">
        <v>40</v>
      </c>
      <c r="B42" s="18" t="s">
        <v>116</v>
      </c>
      <c r="C42" s="19" t="s">
        <v>117</v>
      </c>
      <c r="D42" s="19" t="s">
        <v>118</v>
      </c>
      <c r="E42" s="19" t="s">
        <v>14</v>
      </c>
      <c r="F42" s="20">
        <v>104</v>
      </c>
      <c r="G42" s="13">
        <f t="shared" si="5"/>
        <v>69.3333333333333</v>
      </c>
      <c r="H42" s="14">
        <v>79.4</v>
      </c>
      <c r="I42" s="13">
        <f t="shared" si="6"/>
        <v>73.36</v>
      </c>
      <c r="J42" s="22">
        <f>RANK(I42,$I$42:$I$42)</f>
        <v>1</v>
      </c>
    </row>
    <row r="43" s="1" customFormat="1" ht="28" customHeight="1" spans="1:10">
      <c r="A43" s="9">
        <v>41</v>
      </c>
      <c r="B43" s="18" t="s">
        <v>119</v>
      </c>
      <c r="C43" s="19" t="s">
        <v>120</v>
      </c>
      <c r="D43" s="19" t="s">
        <v>121</v>
      </c>
      <c r="E43" s="19" t="s">
        <v>14</v>
      </c>
      <c r="F43" s="20">
        <v>113</v>
      </c>
      <c r="G43" s="13">
        <f t="shared" si="5"/>
        <v>75.3333333333333</v>
      </c>
      <c r="H43" s="14">
        <v>81</v>
      </c>
      <c r="I43" s="13">
        <f t="shared" si="6"/>
        <v>77.6</v>
      </c>
      <c r="J43" s="22">
        <f>RANK(I43,$I$43:$I$43)</f>
        <v>1</v>
      </c>
    </row>
    <row r="44" s="1" customFormat="1" ht="28" customHeight="1" spans="1:10">
      <c r="A44" s="9">
        <v>42</v>
      </c>
      <c r="B44" s="18" t="s">
        <v>122</v>
      </c>
      <c r="C44" s="19" t="s">
        <v>123</v>
      </c>
      <c r="D44" s="19" t="s">
        <v>124</v>
      </c>
      <c r="E44" s="19" t="s">
        <v>125</v>
      </c>
      <c r="F44" s="20">
        <v>108</v>
      </c>
      <c r="G44" s="13">
        <f t="shared" si="5"/>
        <v>72</v>
      </c>
      <c r="H44" s="14">
        <v>78</v>
      </c>
      <c r="I44" s="13">
        <f t="shared" si="6"/>
        <v>74.4</v>
      </c>
      <c r="J44" s="22">
        <f>RANK(I44,$I$44:$I$44)</f>
        <v>1</v>
      </c>
    </row>
    <row r="45" s="1" customFormat="1" ht="28" customHeight="1" spans="1:10">
      <c r="A45" s="9">
        <v>43</v>
      </c>
      <c r="B45" s="18" t="s">
        <v>126</v>
      </c>
      <c r="C45" s="19" t="s">
        <v>127</v>
      </c>
      <c r="D45" s="19" t="s">
        <v>128</v>
      </c>
      <c r="E45" s="19" t="s">
        <v>14</v>
      </c>
      <c r="F45" s="20">
        <v>78</v>
      </c>
      <c r="G45" s="13">
        <f t="shared" si="5"/>
        <v>52</v>
      </c>
      <c r="H45" s="14">
        <v>71</v>
      </c>
      <c r="I45" s="13">
        <f t="shared" si="6"/>
        <v>59.6</v>
      </c>
      <c r="J45" s="22">
        <f>RANK(I45,$I$45:$I$45)</f>
        <v>1</v>
      </c>
    </row>
    <row r="46" s="1" customFormat="1" ht="28" customHeight="1" spans="1:10">
      <c r="A46" s="9">
        <v>44</v>
      </c>
      <c r="B46" s="18" t="s">
        <v>129</v>
      </c>
      <c r="C46" s="19" t="s">
        <v>130</v>
      </c>
      <c r="D46" s="19" t="s">
        <v>131</v>
      </c>
      <c r="E46" s="19" t="s">
        <v>132</v>
      </c>
      <c r="F46" s="20">
        <v>76.5</v>
      </c>
      <c r="G46" s="13">
        <f t="shared" si="5"/>
        <v>51</v>
      </c>
      <c r="H46" s="14">
        <v>76</v>
      </c>
      <c r="I46" s="13">
        <f t="shared" si="6"/>
        <v>61</v>
      </c>
      <c r="J46" s="22">
        <v>1</v>
      </c>
    </row>
    <row r="47" s="1" customFormat="1" ht="28" customHeight="1" spans="1:10">
      <c r="A47" s="9">
        <v>45</v>
      </c>
      <c r="B47" s="18" t="s">
        <v>133</v>
      </c>
      <c r="C47" s="19" t="s">
        <v>134</v>
      </c>
      <c r="D47" s="19" t="s">
        <v>135</v>
      </c>
      <c r="E47" s="19" t="s">
        <v>136</v>
      </c>
      <c r="F47" s="20">
        <v>87.5</v>
      </c>
      <c r="G47" s="13">
        <f t="shared" si="5"/>
        <v>58.3333333333333</v>
      </c>
      <c r="H47" s="14">
        <v>80.4</v>
      </c>
      <c r="I47" s="13">
        <f t="shared" si="6"/>
        <v>67.16</v>
      </c>
      <c r="J47" s="22">
        <f>RANK(I47,$I$47:$I$47)</f>
        <v>1</v>
      </c>
    </row>
    <row r="48" s="1" customFormat="1" ht="28" customHeight="1" spans="1:10">
      <c r="A48" s="9">
        <v>46</v>
      </c>
      <c r="B48" s="18" t="s">
        <v>137</v>
      </c>
      <c r="C48" s="19" t="s">
        <v>138</v>
      </c>
      <c r="D48" s="19" t="s">
        <v>139</v>
      </c>
      <c r="E48" s="19" t="s">
        <v>140</v>
      </c>
      <c r="F48" s="20">
        <v>98.5</v>
      </c>
      <c r="G48" s="13">
        <f t="shared" si="5"/>
        <v>65.6666666666667</v>
      </c>
      <c r="H48" s="14">
        <v>85.6</v>
      </c>
      <c r="I48" s="13">
        <f t="shared" si="6"/>
        <v>73.64</v>
      </c>
      <c r="J48" s="22">
        <f>RANK(I48,$I$48:$I$48)</f>
        <v>1</v>
      </c>
    </row>
    <row r="49" s="1" customFormat="1" ht="28" customHeight="1" spans="1:10">
      <c r="A49" s="9">
        <v>47</v>
      </c>
      <c r="B49" s="18" t="s">
        <v>141</v>
      </c>
      <c r="C49" s="19" t="s">
        <v>142</v>
      </c>
      <c r="D49" s="19" t="s">
        <v>143</v>
      </c>
      <c r="E49" s="19" t="s">
        <v>140</v>
      </c>
      <c r="F49" s="20">
        <v>99</v>
      </c>
      <c r="G49" s="13">
        <f t="shared" si="5"/>
        <v>66</v>
      </c>
      <c r="H49" s="14">
        <v>82.6</v>
      </c>
      <c r="I49" s="13">
        <f t="shared" si="6"/>
        <v>72.64</v>
      </c>
      <c r="J49" s="22">
        <f>RANK(I49,$I$49:$I$49)</f>
        <v>1</v>
      </c>
    </row>
    <row r="50" s="1" customFormat="1" ht="28" customHeight="1" spans="1:10">
      <c r="A50" s="9">
        <v>48</v>
      </c>
      <c r="B50" s="18" t="s">
        <v>144</v>
      </c>
      <c r="C50" s="19" t="s">
        <v>145</v>
      </c>
      <c r="D50" s="19" t="s">
        <v>146</v>
      </c>
      <c r="E50" s="19" t="s">
        <v>136</v>
      </c>
      <c r="F50" s="20">
        <v>94.5</v>
      </c>
      <c r="G50" s="13">
        <f t="shared" si="5"/>
        <v>63</v>
      </c>
      <c r="H50" s="14">
        <v>79.4</v>
      </c>
      <c r="I50" s="13">
        <f t="shared" si="6"/>
        <v>69.56</v>
      </c>
      <c r="J50" s="22">
        <f>RANK(I50,$I$50:$I$50)</f>
        <v>1</v>
      </c>
    </row>
    <row r="51" s="1" customFormat="1" ht="28" customHeight="1" spans="1:10">
      <c r="A51" s="9">
        <v>49</v>
      </c>
      <c r="B51" s="18" t="s">
        <v>147</v>
      </c>
      <c r="C51" s="19" t="s">
        <v>148</v>
      </c>
      <c r="D51" s="19" t="s">
        <v>149</v>
      </c>
      <c r="E51" s="19" t="s">
        <v>136</v>
      </c>
      <c r="F51" s="20">
        <v>82</v>
      </c>
      <c r="G51" s="13">
        <f t="shared" si="5"/>
        <v>54.6666666666667</v>
      </c>
      <c r="H51" s="14">
        <v>84.96</v>
      </c>
      <c r="I51" s="13">
        <f t="shared" si="6"/>
        <v>66.784</v>
      </c>
      <c r="J51" s="22">
        <f>RANK(I51,$I$51:$I$51)</f>
        <v>1</v>
      </c>
    </row>
    <row r="52" s="1" customFormat="1" ht="28" customHeight="1" spans="1:10">
      <c r="A52" s="9">
        <v>50</v>
      </c>
      <c r="B52" s="18" t="s">
        <v>150</v>
      </c>
      <c r="C52" s="19" t="s">
        <v>151</v>
      </c>
      <c r="D52" s="19" t="s">
        <v>152</v>
      </c>
      <c r="E52" s="19" t="s">
        <v>153</v>
      </c>
      <c r="F52" s="20">
        <v>96.5</v>
      </c>
      <c r="G52" s="13">
        <f t="shared" si="5"/>
        <v>64.3333333333333</v>
      </c>
      <c r="H52" s="14">
        <v>77.6</v>
      </c>
      <c r="I52" s="13">
        <f t="shared" si="6"/>
        <v>69.64</v>
      </c>
      <c r="J52" s="22">
        <f>RANK(I52,$I$52:$I$52)</f>
        <v>1</v>
      </c>
    </row>
    <row r="53" s="1" customFormat="1" ht="28" customHeight="1" spans="1:10">
      <c r="A53" s="9">
        <v>51</v>
      </c>
      <c r="B53" s="18" t="s">
        <v>154</v>
      </c>
      <c r="C53" s="19" t="s">
        <v>155</v>
      </c>
      <c r="D53" s="19" t="s">
        <v>156</v>
      </c>
      <c r="E53" s="19" t="s">
        <v>157</v>
      </c>
      <c r="F53" s="20">
        <v>82.5</v>
      </c>
      <c r="G53" s="13">
        <f t="shared" si="5"/>
        <v>55</v>
      </c>
      <c r="H53" s="14">
        <v>79.5</v>
      </c>
      <c r="I53" s="13">
        <f t="shared" si="6"/>
        <v>64.8</v>
      </c>
      <c r="J53" s="22">
        <f>RANK(I53,$I$53:$I$53)</f>
        <v>1</v>
      </c>
    </row>
    <row r="54" s="1" customFormat="1" ht="28" customHeight="1" spans="1:10">
      <c r="A54" s="9">
        <v>52</v>
      </c>
      <c r="B54" s="18" t="s">
        <v>158</v>
      </c>
      <c r="C54" s="19" t="s">
        <v>159</v>
      </c>
      <c r="D54" s="19" t="s">
        <v>160</v>
      </c>
      <c r="E54" s="19" t="s">
        <v>157</v>
      </c>
      <c r="F54" s="20">
        <v>84</v>
      </c>
      <c r="G54" s="13">
        <f t="shared" si="5"/>
        <v>56</v>
      </c>
      <c r="H54" s="14">
        <v>85.4</v>
      </c>
      <c r="I54" s="13">
        <f t="shared" si="6"/>
        <v>67.76</v>
      </c>
      <c r="J54" s="22">
        <f>RANK(I54,$I$54:$I$54)</f>
        <v>1</v>
      </c>
    </row>
    <row r="55" ht="28" customHeight="1" spans="1:10">
      <c r="A55" s="9">
        <v>53</v>
      </c>
      <c r="B55" s="18" t="s">
        <v>161</v>
      </c>
      <c r="C55" s="19" t="s">
        <v>162</v>
      </c>
      <c r="D55" s="19" t="s">
        <v>163</v>
      </c>
      <c r="E55" s="19" t="s">
        <v>157</v>
      </c>
      <c r="F55" s="20">
        <v>78.5</v>
      </c>
      <c r="G55" s="13">
        <f t="shared" si="5"/>
        <v>52.3333333333333</v>
      </c>
      <c r="H55" s="14">
        <v>84</v>
      </c>
      <c r="I55" s="13">
        <f t="shared" si="6"/>
        <v>65</v>
      </c>
      <c r="J55" s="22">
        <f>RANK(I55,$I$55:$I$55)</f>
        <v>1</v>
      </c>
    </row>
    <row r="56" s="1" customFormat="1" ht="28" customHeight="1" spans="1:10">
      <c r="A56" s="9">
        <v>54</v>
      </c>
      <c r="B56" s="18" t="s">
        <v>164</v>
      </c>
      <c r="C56" s="19" t="s">
        <v>165</v>
      </c>
      <c r="D56" s="19" t="s">
        <v>166</v>
      </c>
      <c r="E56" s="19" t="s">
        <v>167</v>
      </c>
      <c r="F56" s="20">
        <v>86</v>
      </c>
      <c r="G56" s="13">
        <f t="shared" si="5"/>
        <v>57.3333333333333</v>
      </c>
      <c r="H56" s="14">
        <v>81.6</v>
      </c>
      <c r="I56" s="13">
        <f t="shared" si="6"/>
        <v>67.04</v>
      </c>
      <c r="J56" s="22">
        <f>RANK(I56,$I$56:$I$56)</f>
        <v>1</v>
      </c>
    </row>
    <row r="57" s="1" customFormat="1" ht="28" customHeight="1" spans="1:10">
      <c r="A57" s="9">
        <v>55</v>
      </c>
      <c r="B57" s="18" t="s">
        <v>168</v>
      </c>
      <c r="C57" s="19" t="s">
        <v>169</v>
      </c>
      <c r="D57" s="19" t="s">
        <v>170</v>
      </c>
      <c r="E57" s="19" t="s">
        <v>171</v>
      </c>
      <c r="F57" s="20">
        <v>93.5</v>
      </c>
      <c r="G57" s="13">
        <f t="shared" si="5"/>
        <v>62.3333333333333</v>
      </c>
      <c r="H57" s="14">
        <v>81.2</v>
      </c>
      <c r="I57" s="13">
        <f t="shared" si="6"/>
        <v>69.88</v>
      </c>
      <c r="J57" s="22">
        <f>RANK(I57,$I$57:$I$57)</f>
        <v>1</v>
      </c>
    </row>
    <row r="58" s="1" customFormat="1" ht="28" customHeight="1" spans="1:10">
      <c r="A58" s="9">
        <v>56</v>
      </c>
      <c r="B58" s="18" t="s">
        <v>172</v>
      </c>
      <c r="C58" s="19" t="s">
        <v>173</v>
      </c>
      <c r="D58" s="19" t="s">
        <v>174</v>
      </c>
      <c r="E58" s="19" t="s">
        <v>167</v>
      </c>
      <c r="F58" s="20">
        <v>87.5</v>
      </c>
      <c r="G58" s="13">
        <f t="shared" si="5"/>
        <v>58.3333333333333</v>
      </c>
      <c r="H58" s="14">
        <v>82.4</v>
      </c>
      <c r="I58" s="13">
        <f t="shared" si="6"/>
        <v>67.96</v>
      </c>
      <c r="J58" s="22">
        <f>RANK(I58,$I$58:$I$58)</f>
        <v>1</v>
      </c>
    </row>
    <row r="59" s="1" customFormat="1" ht="28" customHeight="1" spans="1:10">
      <c r="A59" s="9">
        <v>57</v>
      </c>
      <c r="B59" s="18" t="s">
        <v>175</v>
      </c>
      <c r="C59" s="19" t="s">
        <v>176</v>
      </c>
      <c r="D59" s="19" t="s">
        <v>174</v>
      </c>
      <c r="E59" s="19" t="s">
        <v>177</v>
      </c>
      <c r="F59" s="20">
        <v>93</v>
      </c>
      <c r="G59" s="13">
        <f t="shared" si="5"/>
        <v>62</v>
      </c>
      <c r="H59" s="14">
        <v>78.8</v>
      </c>
      <c r="I59" s="13">
        <f t="shared" si="6"/>
        <v>68.72</v>
      </c>
      <c r="J59" s="22">
        <f>RANK(I59,$I$59:$I$59)</f>
        <v>1</v>
      </c>
    </row>
    <row r="60" s="1" customFormat="1" ht="28" customHeight="1" spans="1:10">
      <c r="A60" s="9">
        <v>58</v>
      </c>
      <c r="B60" s="18" t="s">
        <v>178</v>
      </c>
      <c r="C60" s="19" t="s">
        <v>179</v>
      </c>
      <c r="D60" s="19" t="s">
        <v>180</v>
      </c>
      <c r="E60" s="19" t="s">
        <v>181</v>
      </c>
      <c r="F60" s="20">
        <v>87.5</v>
      </c>
      <c r="G60" s="13">
        <f t="shared" si="5"/>
        <v>58.3333333333333</v>
      </c>
      <c r="H60" s="14">
        <v>82.4</v>
      </c>
      <c r="I60" s="13">
        <f t="shared" si="6"/>
        <v>67.96</v>
      </c>
      <c r="J60" s="22">
        <f>RANK(I60,$I$60:$I$60)</f>
        <v>1</v>
      </c>
    </row>
    <row r="61" s="1" customFormat="1" ht="28" customHeight="1" spans="1:10">
      <c r="A61" s="9">
        <v>59</v>
      </c>
      <c r="B61" s="18" t="s">
        <v>182</v>
      </c>
      <c r="C61" s="19" t="s">
        <v>183</v>
      </c>
      <c r="D61" s="19" t="s">
        <v>184</v>
      </c>
      <c r="E61" s="19" t="s">
        <v>185</v>
      </c>
      <c r="F61" s="20">
        <v>74.5</v>
      </c>
      <c r="G61" s="13">
        <f t="shared" si="5"/>
        <v>49.6666666666667</v>
      </c>
      <c r="H61" s="14">
        <v>73.2</v>
      </c>
      <c r="I61" s="13">
        <f t="shared" si="6"/>
        <v>59.08</v>
      </c>
      <c r="J61" s="22">
        <f>RANK(I61,$I$61:$I$61)</f>
        <v>1</v>
      </c>
    </row>
    <row r="62" s="1" customFormat="1" ht="28" customHeight="1" spans="1:10">
      <c r="A62" s="9">
        <v>60</v>
      </c>
      <c r="B62" s="18" t="s">
        <v>186</v>
      </c>
      <c r="C62" s="19" t="s">
        <v>187</v>
      </c>
      <c r="D62" s="19" t="s">
        <v>184</v>
      </c>
      <c r="E62" s="19" t="s">
        <v>188</v>
      </c>
      <c r="F62" s="20">
        <v>56</v>
      </c>
      <c r="G62" s="13">
        <f t="shared" si="5"/>
        <v>37.3333333333333</v>
      </c>
      <c r="H62" s="14">
        <v>77.6</v>
      </c>
      <c r="I62" s="13">
        <f t="shared" si="6"/>
        <v>53.44</v>
      </c>
      <c r="J62" s="22">
        <v>1</v>
      </c>
    </row>
    <row r="63" s="1" customFormat="1" ht="28" customHeight="1" spans="1:10">
      <c r="A63" s="9">
        <v>61</v>
      </c>
      <c r="B63" s="18" t="s">
        <v>189</v>
      </c>
      <c r="C63" s="19" t="s">
        <v>190</v>
      </c>
      <c r="D63" s="19" t="s">
        <v>184</v>
      </c>
      <c r="E63" s="19" t="s">
        <v>191</v>
      </c>
      <c r="F63" s="20">
        <v>75</v>
      </c>
      <c r="G63" s="13">
        <f t="shared" si="5"/>
        <v>50</v>
      </c>
      <c r="H63" s="14">
        <v>78.4</v>
      </c>
      <c r="I63" s="13">
        <f t="shared" si="6"/>
        <v>61.36</v>
      </c>
      <c r="J63" s="22">
        <v>1</v>
      </c>
    </row>
    <row r="64" s="1" customFormat="1" ht="28" customHeight="1" spans="1:10">
      <c r="A64" s="9">
        <v>62</v>
      </c>
      <c r="B64" s="18" t="s">
        <v>192</v>
      </c>
      <c r="C64" s="19" t="s">
        <v>193</v>
      </c>
      <c r="D64" s="19" t="s">
        <v>184</v>
      </c>
      <c r="E64" s="19" t="s">
        <v>194</v>
      </c>
      <c r="F64" s="20">
        <v>89</v>
      </c>
      <c r="G64" s="13">
        <f t="shared" si="5"/>
        <v>59.3333333333333</v>
      </c>
      <c r="H64" s="14">
        <v>83.6</v>
      </c>
      <c r="I64" s="13">
        <f t="shared" si="6"/>
        <v>69.04</v>
      </c>
      <c r="J64" s="22">
        <f>RANK(I64,$I$64:$I$65)</f>
        <v>1</v>
      </c>
    </row>
    <row r="65" s="1" customFormat="1" ht="28" customHeight="1" spans="1:10">
      <c r="A65" s="9">
        <v>63</v>
      </c>
      <c r="B65" s="18" t="s">
        <v>195</v>
      </c>
      <c r="C65" s="19" t="s">
        <v>196</v>
      </c>
      <c r="D65" s="19" t="s">
        <v>184</v>
      </c>
      <c r="E65" s="19" t="s">
        <v>194</v>
      </c>
      <c r="F65" s="20">
        <v>89.5</v>
      </c>
      <c r="G65" s="13">
        <f t="shared" si="5"/>
        <v>59.6666666666667</v>
      </c>
      <c r="H65" s="14">
        <v>80</v>
      </c>
      <c r="I65" s="13">
        <f t="shared" si="6"/>
        <v>67.8</v>
      </c>
      <c r="J65" s="22">
        <f>RANK(I65,$I$64:$I$65)</f>
        <v>2</v>
      </c>
    </row>
    <row r="66" s="1" customFormat="1" ht="28" customHeight="1" spans="1:10">
      <c r="A66" s="9">
        <v>64</v>
      </c>
      <c r="B66" s="18" t="s">
        <v>197</v>
      </c>
      <c r="C66" s="19" t="s">
        <v>198</v>
      </c>
      <c r="D66" s="19" t="s">
        <v>199</v>
      </c>
      <c r="E66" s="19" t="s">
        <v>200</v>
      </c>
      <c r="F66" s="20">
        <v>76.5</v>
      </c>
      <c r="G66" s="13">
        <f t="shared" si="5"/>
        <v>51</v>
      </c>
      <c r="H66" s="14">
        <v>77.2</v>
      </c>
      <c r="I66" s="13">
        <f t="shared" si="6"/>
        <v>61.48</v>
      </c>
      <c r="J66" s="22">
        <f>RANK(I66,$I$66:$I$66)</f>
        <v>1</v>
      </c>
    </row>
  </sheetData>
  <sheetProtection password="ED57" sheet="1" formatCells="0" formatColumns="0" formatRows="0" insertRows="0" insertColumns="0" objects="1"/>
  <autoFilter ref="A2:J66">
    <sortState ref="A2:J66">
      <sortCondition ref="D3:D191"/>
      <sortCondition ref="E3:E191"/>
      <sortCondition ref="I3:I191" descending="1"/>
      <sortCondition ref="F3:F191" descending="1"/>
    </sortState>
    <extLst/>
  </autoFilter>
  <sortState ref="A3:K191">
    <sortCondition ref="D3:D191"/>
    <sortCondition ref="E3:E191"/>
    <sortCondition ref="I3:I191" descending="1"/>
  </sortState>
  <mergeCells count="1">
    <mergeCell ref="B1:J1"/>
  </mergeCells>
  <pageMargins left="0.393055555555556" right="0.393055555555556" top="0.751388888888889" bottom="0.751388888888889" header="0.297916666666667" footer="0.297916666666667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 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体检名单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岸边的陌生人</cp:lastModifiedBy>
  <dcterms:created xsi:type="dcterms:W3CDTF">2018-11-20T10:51:00Z</dcterms:created>
  <dcterms:modified xsi:type="dcterms:W3CDTF">2018-12-10T08:58:59Z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2052-11.1.0.8013</vt:lpwstr>
  </property>
  <property fmtid="{D5CDD505-2E9C-101B-9397-08002B2CF9AE}" pid="3" name="KSORubyTemplateID" linkTarget="0">
    <vt:lpwstr>20</vt:lpwstr>
  </property>
</Properties>
</file>