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0" windowWidth="21780" windowHeight="12630"/>
  </bookViews>
  <sheets>
    <sheet name="汇" sheetId="1" r:id="rId1"/>
  </sheets>
  <definedNames>
    <definedName name="_xlnm._FilterDatabase" localSheetId="0" hidden="1">汇!$G$3:$G$15</definedName>
  </definedNames>
  <calcPr calcId="125725"/>
</workbook>
</file>

<file path=xl/calcChain.xml><?xml version="1.0" encoding="utf-8"?>
<calcChain xmlns="http://schemas.openxmlformats.org/spreadsheetml/2006/main">
  <c r="K14" i="1"/>
  <c r="K6"/>
  <c r="K4"/>
  <c r="K7"/>
  <c r="K9"/>
  <c r="K8"/>
  <c r="K10"/>
  <c r="K13"/>
  <c r="K11"/>
  <c r="K12"/>
  <c r="K15"/>
  <c r="K5"/>
  <c r="I5"/>
  <c r="I6"/>
  <c r="I4"/>
  <c r="I7"/>
  <c r="I9"/>
  <c r="I8"/>
  <c r="I10"/>
  <c r="I13"/>
  <c r="I11"/>
  <c r="I12"/>
  <c r="I15"/>
  <c r="I14"/>
  <c r="L9" l="1"/>
  <c r="L14"/>
  <c r="L11"/>
  <c r="L12"/>
  <c r="L8"/>
  <c r="L6"/>
  <c r="L15"/>
  <c r="L10"/>
  <c r="L4"/>
  <c r="L5"/>
  <c r="L13"/>
  <c r="L7"/>
</calcChain>
</file>

<file path=xl/sharedStrings.xml><?xml version="1.0" encoding="utf-8"?>
<sst xmlns="http://schemas.openxmlformats.org/spreadsheetml/2006/main" count="105" uniqueCount="74">
  <si>
    <t>序号</t>
  </si>
  <si>
    <t>姓名</t>
  </si>
  <si>
    <t>性别</t>
  </si>
  <si>
    <t>报名序号</t>
  </si>
  <si>
    <t>报考单位</t>
  </si>
  <si>
    <t>报考岗位</t>
  </si>
  <si>
    <t>本岗位排名</t>
  </si>
  <si>
    <t>备注</t>
  </si>
  <si>
    <t>男</t>
  </si>
  <si>
    <t>女</t>
  </si>
  <si>
    <t>彭兰钧</t>
  </si>
  <si>
    <t>肖梅</t>
  </si>
  <si>
    <t>张中慧</t>
  </si>
  <si>
    <t>王勇</t>
  </si>
  <si>
    <t>雷荣标</t>
  </si>
  <si>
    <t>杨秀光</t>
  </si>
  <si>
    <t>姜相林</t>
  </si>
  <si>
    <t>张雪</t>
  </si>
  <si>
    <t>蔡书琴</t>
  </si>
  <si>
    <t>朱向东</t>
  </si>
  <si>
    <t>丁仁兴</t>
  </si>
  <si>
    <t>施秉县环境监察大队</t>
  </si>
  <si>
    <t>06001-从事环境监察工作</t>
  </si>
  <si>
    <t>施秉县环境监测站</t>
  </si>
  <si>
    <t>06002-从事环境监测工作</t>
  </si>
  <si>
    <t>70.8</t>
  </si>
  <si>
    <t>56.2</t>
  </si>
  <si>
    <t>55.2</t>
  </si>
  <si>
    <t>53.6</t>
  </si>
  <si>
    <t>48.6</t>
  </si>
  <si>
    <t>48</t>
  </si>
  <si>
    <t>82.4</t>
  </si>
  <si>
    <t>82.2</t>
  </si>
  <si>
    <t>81</t>
  </si>
  <si>
    <t>77.8</t>
  </si>
  <si>
    <t>周敏</t>
  </si>
  <si>
    <t>76.2</t>
  </si>
  <si>
    <t>面试准考证证号</t>
    <phoneticPr fontId="5" type="noConversion"/>
  </si>
  <si>
    <t>笔试成绩
按60%计算</t>
    <phoneticPr fontId="5" type="noConversion"/>
  </si>
  <si>
    <t>面试成绩</t>
    <phoneticPr fontId="5" type="noConversion"/>
  </si>
  <si>
    <t>面试成绩
按40%计算</t>
    <phoneticPr fontId="5" type="noConversion"/>
  </si>
  <si>
    <t>综合成绩</t>
    <phoneticPr fontId="5" type="noConversion"/>
  </si>
  <si>
    <t>是否入闱体检</t>
    <phoneticPr fontId="5" type="noConversion"/>
  </si>
  <si>
    <t>笔试
成绩</t>
    <phoneticPr fontId="5" type="noConversion"/>
  </si>
  <si>
    <t>83</t>
    <phoneticPr fontId="5" type="noConversion"/>
  </si>
  <si>
    <t>61.6</t>
    <phoneticPr fontId="5" type="noConversion"/>
  </si>
  <si>
    <t>70.80</t>
    <phoneticPr fontId="5" type="noConversion"/>
  </si>
  <si>
    <t>79.4</t>
    <phoneticPr fontId="5" type="noConversion"/>
  </si>
  <si>
    <t>83.6</t>
    <phoneticPr fontId="5" type="noConversion"/>
  </si>
  <si>
    <t>89.4</t>
    <phoneticPr fontId="5" type="noConversion"/>
  </si>
  <si>
    <t>80.2</t>
    <phoneticPr fontId="5" type="noConversion"/>
  </si>
  <si>
    <t>78.2</t>
    <phoneticPr fontId="5" type="noConversion"/>
  </si>
  <si>
    <t>83.8</t>
    <phoneticPr fontId="5" type="noConversion"/>
  </si>
  <si>
    <t>43.6</t>
    <phoneticPr fontId="5" type="noConversion"/>
  </si>
  <si>
    <t>85</t>
    <phoneticPr fontId="5" type="noConversion"/>
  </si>
  <si>
    <t>85.2</t>
    <phoneticPr fontId="5" type="noConversion"/>
  </si>
  <si>
    <t>81.80</t>
    <phoneticPr fontId="5" type="noConversion"/>
  </si>
  <si>
    <t>SBXBNGKZP201701</t>
    <phoneticPr fontId="5" type="noConversion"/>
  </si>
  <si>
    <t>SBXBNGKZP201702</t>
    <phoneticPr fontId="5" type="noConversion"/>
  </si>
  <si>
    <t>SBXBNGKZP201703</t>
    <phoneticPr fontId="5" type="noConversion"/>
  </si>
  <si>
    <t>SBXBNGKZP201704</t>
    <phoneticPr fontId="5" type="noConversion"/>
  </si>
  <si>
    <t>SBXBNGKZP201705</t>
    <phoneticPr fontId="5" type="noConversion"/>
  </si>
  <si>
    <t>SBXBNGKZP201706</t>
    <phoneticPr fontId="5" type="noConversion"/>
  </si>
  <si>
    <t>SBXBNGKZP201707</t>
    <phoneticPr fontId="5" type="noConversion"/>
  </si>
  <si>
    <t>SBXBNGKZP201708</t>
    <phoneticPr fontId="5" type="noConversion"/>
  </si>
  <si>
    <t>SBXBNGKZP201709</t>
    <phoneticPr fontId="5" type="noConversion"/>
  </si>
  <si>
    <t>SBXBNGKZP201710</t>
    <phoneticPr fontId="5" type="noConversion"/>
  </si>
  <si>
    <t>SBXBNGKZP201711</t>
    <phoneticPr fontId="5" type="noConversion"/>
  </si>
  <si>
    <t>SBXBNGKZP201712</t>
    <phoneticPr fontId="5" type="noConversion"/>
  </si>
  <si>
    <t>施秉县环境监测站</t>
    <phoneticPr fontId="5" type="noConversion"/>
  </si>
  <si>
    <t>施秉县事业单位2017年下半年公开招聘工作人员综合成绩公示册</t>
    <phoneticPr fontId="5" type="noConversion"/>
  </si>
  <si>
    <t>拟入闱    体检</t>
    <phoneticPr fontId="5" type="noConversion"/>
  </si>
  <si>
    <t>拟入闱   体检</t>
    <phoneticPr fontId="5" type="noConversion"/>
  </si>
  <si>
    <t>填报单位：施秉县人力资源和社会保障局                                                                   填报时间：2018年1月4日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</si>
</sst>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rgb="FFFF000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7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</cellXfs>
  <cellStyles count="6">
    <cellStyle name="常规" xfId="0" builtinId="0"/>
    <cellStyle name="常规 2" xfId="1"/>
    <cellStyle name="常规 2 2" xfId="4"/>
    <cellStyle name="常规 3" xfId="3"/>
    <cellStyle name="常规 3 2" xfId="5"/>
    <cellStyle name="常规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5"/>
  <sheetViews>
    <sheetView tabSelected="1" workbookViewId="0">
      <selection activeCell="G10" sqref="G10:G15"/>
    </sheetView>
  </sheetViews>
  <sheetFormatPr defaultColWidth="9" defaultRowHeight="13.5"/>
  <cols>
    <col min="1" max="1" width="4.875" customWidth="1"/>
    <col min="2" max="2" width="7.75" customWidth="1"/>
    <col min="3" max="3" width="6.625" customWidth="1"/>
    <col min="5" max="5" width="15.125" customWidth="1"/>
    <col min="6" max="6" width="17" customWidth="1"/>
    <col min="7" max="7" width="11.625" customWidth="1"/>
    <col min="8" max="8" width="6.5" style="15" customWidth="1"/>
    <col min="9" max="9" width="9" style="15" customWidth="1"/>
    <col min="10" max="10" width="8.75" style="3" customWidth="1"/>
    <col min="11" max="11" width="9" style="15" customWidth="1"/>
    <col min="12" max="12" width="8.375" style="15" customWidth="1"/>
    <col min="13" max="13" width="6.875" style="2" customWidth="1"/>
    <col min="14" max="14" width="7.625" style="19" customWidth="1"/>
    <col min="15" max="15" width="8.75" customWidth="1"/>
  </cols>
  <sheetData>
    <row r="1" spans="1:15" ht="27.75" customHeight="1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20" customFormat="1" ht="27.75" customHeight="1">
      <c r="A2" s="25" t="s">
        <v>73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1" customFormat="1" ht="37.5" customHeight="1">
      <c r="A3" s="21" t="s">
        <v>0</v>
      </c>
      <c r="B3" s="13" t="s">
        <v>1</v>
      </c>
      <c r="C3" s="13" t="s">
        <v>2</v>
      </c>
      <c r="D3" s="13" t="s">
        <v>3</v>
      </c>
      <c r="E3" s="13" t="s">
        <v>37</v>
      </c>
      <c r="F3" s="13" t="s">
        <v>4</v>
      </c>
      <c r="G3" s="13" t="s">
        <v>5</v>
      </c>
      <c r="H3" s="16" t="s">
        <v>43</v>
      </c>
      <c r="I3" s="16" t="s">
        <v>38</v>
      </c>
      <c r="J3" s="14" t="s">
        <v>39</v>
      </c>
      <c r="K3" s="16" t="s">
        <v>40</v>
      </c>
      <c r="L3" s="16" t="s">
        <v>41</v>
      </c>
      <c r="M3" s="22" t="s">
        <v>6</v>
      </c>
      <c r="N3" s="4" t="s">
        <v>42</v>
      </c>
      <c r="O3" s="23" t="s">
        <v>7</v>
      </c>
    </row>
    <row r="4" spans="1:15" s="10" customFormat="1" ht="30.75" customHeight="1">
      <c r="A4" s="9">
        <v>1</v>
      </c>
      <c r="B4" s="5" t="s">
        <v>12</v>
      </c>
      <c r="C4" s="5" t="s">
        <v>9</v>
      </c>
      <c r="D4" s="5">
        <v>201715165</v>
      </c>
      <c r="E4" s="5" t="s">
        <v>59</v>
      </c>
      <c r="F4" s="5" t="s">
        <v>21</v>
      </c>
      <c r="G4" s="6" t="s">
        <v>22</v>
      </c>
      <c r="H4" s="17" t="s">
        <v>32</v>
      </c>
      <c r="I4" s="17">
        <f t="shared" ref="I4:I9" si="0">H4*0.6</f>
        <v>49.32</v>
      </c>
      <c r="J4" s="7" t="s">
        <v>49</v>
      </c>
      <c r="K4" s="17">
        <f t="shared" ref="K4:K9" si="1">J4*0.4</f>
        <v>35.760000000000005</v>
      </c>
      <c r="L4" s="17">
        <f t="shared" ref="L4:L9" si="2">I4+K4</f>
        <v>85.080000000000013</v>
      </c>
      <c r="M4" s="8">
        <v>1</v>
      </c>
      <c r="N4" s="18" t="s">
        <v>71</v>
      </c>
      <c r="O4" s="9"/>
    </row>
    <row r="5" spans="1:15" s="10" customFormat="1" ht="30.75" customHeight="1">
      <c r="A5" s="9">
        <v>2</v>
      </c>
      <c r="B5" s="5" t="s">
        <v>10</v>
      </c>
      <c r="C5" s="5" t="s">
        <v>8</v>
      </c>
      <c r="D5" s="5">
        <v>201704524</v>
      </c>
      <c r="E5" s="5" t="s">
        <v>57</v>
      </c>
      <c r="F5" s="5" t="s">
        <v>21</v>
      </c>
      <c r="G5" s="6" t="s">
        <v>22</v>
      </c>
      <c r="H5" s="17" t="s">
        <v>44</v>
      </c>
      <c r="I5" s="17">
        <f t="shared" si="0"/>
        <v>49.8</v>
      </c>
      <c r="J5" s="7" t="s">
        <v>48</v>
      </c>
      <c r="K5" s="17">
        <f t="shared" si="1"/>
        <v>33.44</v>
      </c>
      <c r="L5" s="17">
        <f t="shared" si="2"/>
        <v>83.24</v>
      </c>
      <c r="M5" s="8">
        <v>2</v>
      </c>
      <c r="N5" s="18" t="s">
        <v>71</v>
      </c>
      <c r="O5" s="9"/>
    </row>
    <row r="6" spans="1:15" s="10" customFormat="1" ht="30.75" customHeight="1">
      <c r="A6" s="9">
        <v>3</v>
      </c>
      <c r="B6" s="5" t="s">
        <v>11</v>
      </c>
      <c r="C6" s="5" t="s">
        <v>9</v>
      </c>
      <c r="D6" s="5">
        <v>201713987</v>
      </c>
      <c r="E6" s="5" t="s">
        <v>58</v>
      </c>
      <c r="F6" s="5" t="s">
        <v>21</v>
      </c>
      <c r="G6" s="6" t="s">
        <v>22</v>
      </c>
      <c r="H6" s="17" t="s">
        <v>31</v>
      </c>
      <c r="I6" s="17">
        <f t="shared" si="0"/>
        <v>49.440000000000005</v>
      </c>
      <c r="J6" s="7" t="s">
        <v>56</v>
      </c>
      <c r="K6" s="17">
        <f t="shared" si="1"/>
        <v>32.72</v>
      </c>
      <c r="L6" s="17">
        <f t="shared" si="2"/>
        <v>82.16</v>
      </c>
      <c r="M6" s="8">
        <v>3</v>
      </c>
      <c r="N6" s="9"/>
      <c r="O6" s="9"/>
    </row>
    <row r="7" spans="1:15" s="10" customFormat="1" ht="30.75" customHeight="1">
      <c r="A7" s="9">
        <v>4</v>
      </c>
      <c r="B7" s="5" t="s">
        <v>13</v>
      </c>
      <c r="C7" s="5" t="s">
        <v>8</v>
      </c>
      <c r="D7" s="5">
        <v>201700287</v>
      </c>
      <c r="E7" s="5" t="s">
        <v>60</v>
      </c>
      <c r="F7" s="5" t="s">
        <v>21</v>
      </c>
      <c r="G7" s="6" t="s">
        <v>22</v>
      </c>
      <c r="H7" s="17" t="s">
        <v>33</v>
      </c>
      <c r="I7" s="17">
        <f t="shared" si="0"/>
        <v>48.6</v>
      </c>
      <c r="J7" s="7" t="s">
        <v>52</v>
      </c>
      <c r="K7" s="17">
        <f t="shared" si="1"/>
        <v>33.520000000000003</v>
      </c>
      <c r="L7" s="17">
        <f t="shared" si="2"/>
        <v>82.12</v>
      </c>
      <c r="M7" s="8">
        <v>4</v>
      </c>
      <c r="N7" s="9"/>
      <c r="O7" s="9"/>
    </row>
    <row r="8" spans="1:15" s="11" customFormat="1" ht="30.75" customHeight="1">
      <c r="A8" s="9">
        <v>5</v>
      </c>
      <c r="B8" s="6" t="s">
        <v>35</v>
      </c>
      <c r="C8" s="6" t="s">
        <v>9</v>
      </c>
      <c r="D8" s="6">
        <v>201706550</v>
      </c>
      <c r="E8" s="6" t="s">
        <v>62</v>
      </c>
      <c r="F8" s="6" t="s">
        <v>21</v>
      </c>
      <c r="G8" s="6" t="s">
        <v>22</v>
      </c>
      <c r="H8" s="17" t="s">
        <v>36</v>
      </c>
      <c r="I8" s="17">
        <f t="shared" si="0"/>
        <v>45.72</v>
      </c>
      <c r="J8" s="7" t="s">
        <v>54</v>
      </c>
      <c r="K8" s="17">
        <f t="shared" si="1"/>
        <v>34</v>
      </c>
      <c r="L8" s="17">
        <f t="shared" si="2"/>
        <v>79.72</v>
      </c>
      <c r="M8" s="8">
        <v>5</v>
      </c>
      <c r="N8" s="9"/>
      <c r="O8" s="12"/>
    </row>
    <row r="9" spans="1:15" s="10" customFormat="1" ht="30.75" customHeight="1">
      <c r="A9" s="9">
        <v>6</v>
      </c>
      <c r="B9" s="5" t="s">
        <v>14</v>
      </c>
      <c r="C9" s="5" t="s">
        <v>8</v>
      </c>
      <c r="D9" s="5">
        <v>201705552</v>
      </c>
      <c r="E9" s="5" t="s">
        <v>61</v>
      </c>
      <c r="F9" s="5" t="s">
        <v>21</v>
      </c>
      <c r="G9" s="6" t="s">
        <v>22</v>
      </c>
      <c r="H9" s="17" t="s">
        <v>34</v>
      </c>
      <c r="I9" s="17">
        <f t="shared" si="0"/>
        <v>46.68</v>
      </c>
      <c r="J9" s="7" t="s">
        <v>45</v>
      </c>
      <c r="K9" s="17">
        <f t="shared" si="1"/>
        <v>24.64</v>
      </c>
      <c r="L9" s="17">
        <f t="shared" si="2"/>
        <v>71.319999999999993</v>
      </c>
      <c r="M9" s="8">
        <v>6</v>
      </c>
      <c r="N9" s="9"/>
      <c r="O9" s="9"/>
    </row>
    <row r="10" spans="1:15" s="10" customFormat="1" ht="30.75" customHeight="1">
      <c r="A10" s="9">
        <v>7</v>
      </c>
      <c r="B10" s="5" t="s">
        <v>15</v>
      </c>
      <c r="C10" s="5" t="s">
        <v>8</v>
      </c>
      <c r="D10" s="5">
        <v>201707459</v>
      </c>
      <c r="E10" s="5" t="s">
        <v>63</v>
      </c>
      <c r="F10" s="6" t="s">
        <v>69</v>
      </c>
      <c r="G10" s="6" t="s">
        <v>24</v>
      </c>
      <c r="H10" s="17" t="s">
        <v>25</v>
      </c>
      <c r="I10" s="17">
        <f t="shared" ref="I10:I15" si="3">H10*0.6</f>
        <v>42.48</v>
      </c>
      <c r="J10" s="7" t="s">
        <v>55</v>
      </c>
      <c r="K10" s="17">
        <f t="shared" ref="K10:K15" si="4">J10*0.4</f>
        <v>34.080000000000005</v>
      </c>
      <c r="L10" s="17">
        <f t="shared" ref="L10:L15" si="5">I10+K10</f>
        <v>76.56</v>
      </c>
      <c r="M10" s="8">
        <v>1</v>
      </c>
      <c r="N10" s="18" t="s">
        <v>71</v>
      </c>
      <c r="O10" s="9"/>
    </row>
    <row r="11" spans="1:15" s="10" customFormat="1" ht="30.75" customHeight="1">
      <c r="A11" s="9">
        <v>8</v>
      </c>
      <c r="B11" s="5" t="s">
        <v>17</v>
      </c>
      <c r="C11" s="5" t="s">
        <v>9</v>
      </c>
      <c r="D11" s="5">
        <v>201712315</v>
      </c>
      <c r="E11" s="5" t="s">
        <v>65</v>
      </c>
      <c r="F11" s="6" t="s">
        <v>23</v>
      </c>
      <c r="G11" s="6" t="s">
        <v>24</v>
      </c>
      <c r="H11" s="17" t="s">
        <v>27</v>
      </c>
      <c r="I11" s="17">
        <f>H11*0.6</f>
        <v>33.119999999999997</v>
      </c>
      <c r="J11" s="7" t="s">
        <v>51</v>
      </c>
      <c r="K11" s="17">
        <f>J11*0.4</f>
        <v>31.28</v>
      </c>
      <c r="L11" s="17">
        <f>I11+K11</f>
        <v>64.400000000000006</v>
      </c>
      <c r="M11" s="8">
        <v>2</v>
      </c>
      <c r="N11" s="18" t="s">
        <v>72</v>
      </c>
      <c r="O11" s="9"/>
    </row>
    <row r="12" spans="1:15" s="10" customFormat="1" ht="30.75" customHeight="1">
      <c r="A12" s="9">
        <v>9</v>
      </c>
      <c r="B12" s="5" t="s">
        <v>18</v>
      </c>
      <c r="C12" s="5" t="s">
        <v>9</v>
      </c>
      <c r="D12" s="5">
        <v>201716100</v>
      </c>
      <c r="E12" s="5" t="s">
        <v>66</v>
      </c>
      <c r="F12" s="6" t="s">
        <v>23</v>
      </c>
      <c r="G12" s="6" t="s">
        <v>24</v>
      </c>
      <c r="H12" s="17" t="s">
        <v>28</v>
      </c>
      <c r="I12" s="17">
        <f>H12*0.6</f>
        <v>32.159999999999997</v>
      </c>
      <c r="J12" s="7" t="s">
        <v>50</v>
      </c>
      <c r="K12" s="17">
        <f>J12*0.4</f>
        <v>32.080000000000005</v>
      </c>
      <c r="L12" s="17">
        <f>I12+K12</f>
        <v>64.240000000000009</v>
      </c>
      <c r="M12" s="8">
        <v>3</v>
      </c>
      <c r="N12" s="18"/>
      <c r="O12" s="9"/>
    </row>
    <row r="13" spans="1:15" s="10" customFormat="1" ht="30.75" customHeight="1">
      <c r="A13" s="9">
        <v>10</v>
      </c>
      <c r="B13" s="5" t="s">
        <v>16</v>
      </c>
      <c r="C13" s="5" t="s">
        <v>8</v>
      </c>
      <c r="D13" s="5">
        <v>201708628</v>
      </c>
      <c r="E13" s="5" t="s">
        <v>64</v>
      </c>
      <c r="F13" s="6" t="s">
        <v>23</v>
      </c>
      <c r="G13" s="6" t="s">
        <v>24</v>
      </c>
      <c r="H13" s="17" t="s">
        <v>26</v>
      </c>
      <c r="I13" s="17">
        <f t="shared" si="3"/>
        <v>33.72</v>
      </c>
      <c r="J13" s="7" t="s">
        <v>46</v>
      </c>
      <c r="K13" s="17">
        <f t="shared" si="4"/>
        <v>28.32</v>
      </c>
      <c r="L13" s="17">
        <f t="shared" si="5"/>
        <v>62.04</v>
      </c>
      <c r="M13" s="8">
        <v>4</v>
      </c>
      <c r="N13" s="18"/>
      <c r="O13" s="9"/>
    </row>
    <row r="14" spans="1:15" s="10" customFormat="1" ht="30.75" customHeight="1">
      <c r="A14" s="9">
        <v>11</v>
      </c>
      <c r="B14" s="5" t="s">
        <v>20</v>
      </c>
      <c r="C14" s="5" t="s">
        <v>8</v>
      </c>
      <c r="D14" s="5">
        <v>201705298</v>
      </c>
      <c r="E14" s="5" t="s">
        <v>68</v>
      </c>
      <c r="F14" s="6" t="s">
        <v>23</v>
      </c>
      <c r="G14" s="6" t="s">
        <v>24</v>
      </c>
      <c r="H14" s="17" t="s">
        <v>30</v>
      </c>
      <c r="I14" s="17">
        <f>H14*0.6</f>
        <v>28.799999999999997</v>
      </c>
      <c r="J14" s="7" t="s">
        <v>47</v>
      </c>
      <c r="K14" s="17">
        <f>J14*0.4</f>
        <v>31.760000000000005</v>
      </c>
      <c r="L14" s="17">
        <f>I14+K14</f>
        <v>60.56</v>
      </c>
      <c r="M14" s="8">
        <v>5</v>
      </c>
      <c r="N14" s="18"/>
      <c r="O14" s="9"/>
    </row>
    <row r="15" spans="1:15" s="10" customFormat="1" ht="30.75" customHeight="1">
      <c r="A15" s="9">
        <v>12</v>
      </c>
      <c r="B15" s="5" t="s">
        <v>19</v>
      </c>
      <c r="C15" s="5" t="s">
        <v>8</v>
      </c>
      <c r="D15" s="5">
        <v>201702302</v>
      </c>
      <c r="E15" s="5" t="s">
        <v>67</v>
      </c>
      <c r="F15" s="6" t="s">
        <v>23</v>
      </c>
      <c r="G15" s="6" t="s">
        <v>24</v>
      </c>
      <c r="H15" s="17" t="s">
        <v>29</v>
      </c>
      <c r="I15" s="17">
        <f t="shared" si="3"/>
        <v>29.16</v>
      </c>
      <c r="J15" s="7" t="s">
        <v>53</v>
      </c>
      <c r="K15" s="17">
        <f t="shared" si="4"/>
        <v>17.440000000000001</v>
      </c>
      <c r="L15" s="17">
        <f t="shared" si="5"/>
        <v>46.6</v>
      </c>
      <c r="M15" s="8">
        <v>6</v>
      </c>
      <c r="N15" s="18"/>
      <c r="O15" s="9"/>
    </row>
  </sheetData>
  <sortState ref="A506:N1220">
    <sortCondition ref="H2"/>
  </sortState>
  <mergeCells count="2">
    <mergeCell ref="A1:O1"/>
    <mergeCell ref="A2:O2"/>
  </mergeCells>
  <phoneticPr fontId="5" type="noConversion"/>
  <pageMargins left="0.74803149606299213" right="0.27559055118110237" top="0.9055118110236221" bottom="0.70866141732283472" header="0.31496062992125984" footer="0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2018-01-04T07:45:59Z</cp:lastPrinted>
  <dcterms:created xsi:type="dcterms:W3CDTF">2017-06-21T05:59:00Z</dcterms:created>
  <dcterms:modified xsi:type="dcterms:W3CDTF">2018-01-04T07:45:59Z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