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<sst xmlns="http://schemas.openxmlformats.org/spreadsheetml/2006/main" count="786" uniqueCount="380">
  <si>
    <t>新蒲新区2019年公开招聘中小学教师考试总成绩及进入体检人员名单</t>
  </si>
  <si>
    <t>序号</t>
  </si>
  <si>
    <t>姓名</t>
  </si>
  <si>
    <t>准考证号</t>
  </si>
  <si>
    <t>报考单位</t>
  </si>
  <si>
    <t>岗位</t>
  </si>
  <si>
    <t>单位代码</t>
  </si>
  <si>
    <t>职位代码</t>
  </si>
  <si>
    <t>笔试成绩</t>
  </si>
  <si>
    <t>面试成绩</t>
  </si>
  <si>
    <t>笔试成绩X60%</t>
  </si>
  <si>
    <t>面试成绩
X40%</t>
  </si>
  <si>
    <t>总成绩</t>
  </si>
  <si>
    <t>排名</t>
  </si>
  <si>
    <t>是否进入体检</t>
  </si>
  <si>
    <t>备注</t>
  </si>
  <si>
    <t>田  英</t>
  </si>
  <si>
    <t>XP2019010013</t>
  </si>
  <si>
    <t>新蒲新区滨湖路中学</t>
  </si>
  <si>
    <t>初中语文教师</t>
  </si>
  <si>
    <t>01</t>
  </si>
  <si>
    <t>82.30</t>
  </si>
  <si>
    <t>进入体检</t>
  </si>
  <si>
    <t>李加沙</t>
  </si>
  <si>
    <t>XP2019010011</t>
  </si>
  <si>
    <t>80.10</t>
  </si>
  <si>
    <t>罗丹丹</t>
  </si>
  <si>
    <t>XP2019010113</t>
  </si>
  <si>
    <t>72.62</t>
  </si>
  <si>
    <t>唐文喜</t>
  </si>
  <si>
    <t>XP2019010338</t>
  </si>
  <si>
    <t xml:space="preserve">新蒲新区滨湖路中学 </t>
  </si>
  <si>
    <t>初中数学教师</t>
  </si>
  <si>
    <t>02</t>
  </si>
  <si>
    <t>79.70</t>
  </si>
  <si>
    <t>郑兰舟</t>
  </si>
  <si>
    <t>XP2019010462</t>
  </si>
  <si>
    <t>83.94</t>
  </si>
  <si>
    <t>马应倩</t>
  </si>
  <si>
    <t>XP2019010347</t>
  </si>
  <si>
    <t>85.76</t>
  </si>
  <si>
    <t>杨光波</t>
  </si>
  <si>
    <t>XP2019010412</t>
  </si>
  <si>
    <t>79.66</t>
  </si>
  <si>
    <t>周发荣</t>
  </si>
  <si>
    <t>XP2019010409</t>
  </si>
  <si>
    <t>80.44</t>
  </si>
  <si>
    <t>王  刚</t>
  </si>
  <si>
    <t>XP2019010394</t>
  </si>
  <si>
    <t>75.64</t>
  </si>
  <si>
    <t>赵  利</t>
  </si>
  <si>
    <t>XP2019010778</t>
  </si>
  <si>
    <t>初中英语教师</t>
  </si>
  <si>
    <t>03</t>
  </si>
  <si>
    <t>86.74</t>
  </si>
  <si>
    <t>龙治汀</t>
  </si>
  <si>
    <t>XP2019010802</t>
  </si>
  <si>
    <t>85.91</t>
  </si>
  <si>
    <t>柯金金</t>
  </si>
  <si>
    <t>XP2019010728</t>
  </si>
  <si>
    <t>83.62</t>
  </si>
  <si>
    <t>王崇玉</t>
  </si>
  <si>
    <t>XP2019010792</t>
  </si>
  <si>
    <t>84.93</t>
  </si>
  <si>
    <t>张佳怡</t>
  </si>
  <si>
    <t>XP2019010491</t>
  </si>
  <si>
    <t>82.94</t>
  </si>
  <si>
    <t>徐姣姣</t>
  </si>
  <si>
    <t>XP2019010573</t>
  </si>
  <si>
    <t>81.00</t>
  </si>
  <si>
    <t>郑  偲</t>
  </si>
  <si>
    <t>XP2019010814</t>
  </si>
  <si>
    <t>81.61</t>
  </si>
  <si>
    <t>雷  雄</t>
  </si>
  <si>
    <t>XP2019010508</t>
  </si>
  <si>
    <t>80.53</t>
  </si>
  <si>
    <t>刘  鑫</t>
  </si>
  <si>
    <t>XP2019010562</t>
  </si>
  <si>
    <t>79.91</t>
  </si>
  <si>
    <t>张  云</t>
  </si>
  <si>
    <t>XP2019010827</t>
  </si>
  <si>
    <t>79.50</t>
  </si>
  <si>
    <t>娄  云</t>
  </si>
  <si>
    <t>XP2019010917</t>
  </si>
  <si>
    <t>初中物理教师</t>
  </si>
  <si>
    <t>04</t>
  </si>
  <si>
    <t>85.20</t>
  </si>
  <si>
    <t>刘国羊</t>
  </si>
  <si>
    <t>XP2019010970</t>
  </si>
  <si>
    <t>80.92</t>
  </si>
  <si>
    <t>梁龙伟</t>
  </si>
  <si>
    <t>XP2019010923</t>
  </si>
  <si>
    <t>0</t>
  </si>
  <si>
    <t>面试缺考</t>
  </si>
  <si>
    <t>于  航</t>
  </si>
  <si>
    <t>XP2019011270</t>
  </si>
  <si>
    <t>初中生物教师</t>
  </si>
  <si>
    <t>05</t>
  </si>
  <si>
    <t>88.84</t>
  </si>
  <si>
    <t>文小琴</t>
  </si>
  <si>
    <t>XP2019011271</t>
  </si>
  <si>
    <t>83.88</t>
  </si>
  <si>
    <t>高珊珊</t>
  </si>
  <si>
    <t>XP2019011127</t>
  </si>
  <si>
    <t>83.20</t>
  </si>
  <si>
    <t>冉  艳</t>
  </si>
  <si>
    <t>XP2019011084</t>
  </si>
  <si>
    <t>86.48</t>
  </si>
  <si>
    <t>胡  伦</t>
  </si>
  <si>
    <t>XP2019011250</t>
  </si>
  <si>
    <t>84.10</t>
  </si>
  <si>
    <t>刘小苋</t>
  </si>
  <si>
    <t>XP2019011083</t>
  </si>
  <si>
    <t>82.72</t>
  </si>
  <si>
    <t>王  云</t>
  </si>
  <si>
    <t>XP2019020039</t>
  </si>
  <si>
    <t>初中道德与法治教师</t>
  </si>
  <si>
    <t>06</t>
  </si>
  <si>
    <t>85.12</t>
  </si>
  <si>
    <t>杨  盼</t>
  </si>
  <si>
    <t>XP2019020111</t>
  </si>
  <si>
    <t>86.34</t>
  </si>
  <si>
    <t>谭琼林</t>
  </si>
  <si>
    <t>XP2019020183</t>
  </si>
  <si>
    <t>86.70</t>
  </si>
  <si>
    <t>梁  琳</t>
  </si>
  <si>
    <t>XP2019020165</t>
  </si>
  <si>
    <t>84.50</t>
  </si>
  <si>
    <t>严  丽</t>
  </si>
  <si>
    <t>XP2019020095</t>
  </si>
  <si>
    <t>86.94</t>
  </si>
  <si>
    <t>帅  越</t>
  </si>
  <si>
    <t>XP2019020133</t>
  </si>
  <si>
    <t>汪小余</t>
  </si>
  <si>
    <t>XP2019020008</t>
  </si>
  <si>
    <t>陈祥梅</t>
  </si>
  <si>
    <t>XP2019020338</t>
  </si>
  <si>
    <t>初中历史教师</t>
  </si>
  <si>
    <t>07</t>
  </si>
  <si>
    <t>82.52</t>
  </si>
  <si>
    <t>欧昌红</t>
  </si>
  <si>
    <t>XP2019020417</t>
  </si>
  <si>
    <t>85.64</t>
  </si>
  <si>
    <t>吴  姗</t>
  </si>
  <si>
    <t>XP2019020377</t>
  </si>
  <si>
    <t>85.40</t>
  </si>
  <si>
    <t>童庭森</t>
  </si>
  <si>
    <t>XP2019020222</t>
  </si>
  <si>
    <t>82.70</t>
  </si>
  <si>
    <t>江国兵</t>
  </si>
  <si>
    <t>XP2019020230</t>
  </si>
  <si>
    <t>82.40</t>
  </si>
  <si>
    <t>陶  艳</t>
  </si>
  <si>
    <t>XP2019020314</t>
  </si>
  <si>
    <t>苏思行</t>
  </si>
  <si>
    <t>XP2019020445</t>
  </si>
  <si>
    <t>初中地理教师</t>
  </si>
  <si>
    <t>08</t>
  </si>
  <si>
    <t>88.82</t>
  </si>
  <si>
    <t>杜冰冰</t>
  </si>
  <si>
    <t>XP2019020528</t>
  </si>
  <si>
    <t>84.66</t>
  </si>
  <si>
    <t>陈高级</t>
  </si>
  <si>
    <t>XP2019020541</t>
  </si>
  <si>
    <t>潘远芬</t>
  </si>
  <si>
    <t>XP2019020569</t>
  </si>
  <si>
    <t>84.08</t>
  </si>
  <si>
    <t>吕中艳</t>
  </si>
  <si>
    <t>XP2019020562</t>
  </si>
  <si>
    <t>杨银银</t>
  </si>
  <si>
    <t>XP2019020485</t>
  </si>
  <si>
    <t>谭  镭</t>
  </si>
  <si>
    <t>XP2019011338</t>
  </si>
  <si>
    <t>初中音乐教师</t>
  </si>
  <si>
    <t>09</t>
  </si>
  <si>
    <t>92.78</t>
  </si>
  <si>
    <t>杨  怡</t>
  </si>
  <si>
    <t>XP2019011342</t>
  </si>
  <si>
    <t>88.58</t>
  </si>
  <si>
    <t>张  弘</t>
  </si>
  <si>
    <t>XP2019011392</t>
  </si>
  <si>
    <t>90.63</t>
  </si>
  <si>
    <t>郑  旺</t>
  </si>
  <si>
    <t>XP2019030070</t>
  </si>
  <si>
    <t>初中体育教师</t>
  </si>
  <si>
    <t>10</t>
  </si>
  <si>
    <t>88.83</t>
  </si>
  <si>
    <t>邱  勇</t>
  </si>
  <si>
    <t>XP2019030106</t>
  </si>
  <si>
    <t>90.20</t>
  </si>
  <si>
    <t>张智森</t>
  </si>
  <si>
    <t>XP2019030231</t>
  </si>
  <si>
    <t>90.28</t>
  </si>
  <si>
    <t>周发铖</t>
  </si>
  <si>
    <t>XP2019030019</t>
  </si>
  <si>
    <t>89.87</t>
  </si>
  <si>
    <t>XP2019030064</t>
  </si>
  <si>
    <t>90.74</t>
  </si>
  <si>
    <t>王德双</t>
  </si>
  <si>
    <t>XP2019030035</t>
  </si>
  <si>
    <t>88.29</t>
  </si>
  <si>
    <t>韦  浪</t>
  </si>
  <si>
    <t>XP2019030134</t>
  </si>
  <si>
    <t>90.70</t>
  </si>
  <si>
    <t>曹慕楠</t>
  </si>
  <si>
    <t>XP2019030233</t>
  </si>
  <si>
    <t>87.04</t>
  </si>
  <si>
    <t>朱泽会</t>
  </si>
  <si>
    <t>XP2019030084</t>
  </si>
  <si>
    <t>张红粉</t>
  </si>
  <si>
    <t>XP2019030115</t>
  </si>
  <si>
    <t>86.69</t>
  </si>
  <si>
    <t>夏羽珍</t>
  </si>
  <si>
    <t>XP2019030369</t>
  </si>
  <si>
    <t>初中美术教师</t>
  </si>
  <si>
    <t>89.04</t>
  </si>
  <si>
    <t>张玲丽</t>
  </si>
  <si>
    <t>XP2019030459</t>
  </si>
  <si>
    <t>87.98</t>
  </si>
  <si>
    <t>朱  芸</t>
  </si>
  <si>
    <t>XP2019030423</t>
  </si>
  <si>
    <t>86.63</t>
  </si>
  <si>
    <t>韩  毅</t>
  </si>
  <si>
    <t>XP2019030322</t>
  </si>
  <si>
    <t>86.42</t>
  </si>
  <si>
    <t>权  德</t>
  </si>
  <si>
    <t>XP2019030286</t>
  </si>
  <si>
    <t>83.63</t>
  </si>
  <si>
    <t>田仁卫</t>
  </si>
  <si>
    <t>XP2019030457</t>
  </si>
  <si>
    <t>管  庆</t>
  </si>
  <si>
    <t>XP2019030504</t>
  </si>
  <si>
    <t>初中信息教师</t>
  </si>
  <si>
    <t>86.40</t>
  </si>
  <si>
    <t>杨  悦</t>
  </si>
  <si>
    <t>XP2019030541</t>
  </si>
  <si>
    <t>87.92</t>
  </si>
  <si>
    <t>张爱萍</t>
  </si>
  <si>
    <t>XP2019030482</t>
  </si>
  <si>
    <t>80.00</t>
  </si>
  <si>
    <t>冉小俊</t>
  </si>
  <si>
    <t>XP2019030491</t>
  </si>
  <si>
    <t>84.80</t>
  </si>
  <si>
    <t>简陆艳</t>
  </si>
  <si>
    <t>XP2019030518</t>
  </si>
  <si>
    <t>84.70</t>
  </si>
  <si>
    <t>饶  佳</t>
  </si>
  <si>
    <t>XP2019030509</t>
  </si>
  <si>
    <t>杨小方</t>
  </si>
  <si>
    <t>XP2019030717</t>
  </si>
  <si>
    <t>初中心理健康教师</t>
  </si>
  <si>
    <t>88.50</t>
  </si>
  <si>
    <t>安茹倩</t>
  </si>
  <si>
    <t>XP2019030686</t>
  </si>
  <si>
    <t>82.76</t>
  </si>
  <si>
    <t>陈友春</t>
  </si>
  <si>
    <t>XP2019030728</t>
  </si>
  <si>
    <t>82.20</t>
  </si>
  <si>
    <t>罗  梅</t>
  </si>
  <si>
    <t>XP2019010236</t>
  </si>
  <si>
    <t>遵义市第四十二中学</t>
  </si>
  <si>
    <t>91.00</t>
  </si>
  <si>
    <t>段娅兰</t>
  </si>
  <si>
    <t>XP2019010227</t>
  </si>
  <si>
    <t>82.64</t>
  </si>
  <si>
    <t>王  婷</t>
  </si>
  <si>
    <t>XP2019010260</t>
  </si>
  <si>
    <t>81.18</t>
  </si>
  <si>
    <t>穆艳霞</t>
  </si>
  <si>
    <t>XP2019030599</t>
  </si>
  <si>
    <t>遵义市第十五中学</t>
  </si>
  <si>
    <t>高中信息教师</t>
  </si>
  <si>
    <t>87.52</t>
  </si>
  <si>
    <t>刘  梅</t>
  </si>
  <si>
    <t>XP2019030658</t>
  </si>
  <si>
    <t>87.90</t>
  </si>
  <si>
    <t>张  艳</t>
  </si>
  <si>
    <t>XP2019030672</t>
  </si>
  <si>
    <t>87.80</t>
  </si>
  <si>
    <t>曾凡会</t>
  </si>
  <si>
    <t>XP2019030584</t>
  </si>
  <si>
    <t>81.42</t>
  </si>
  <si>
    <t>王  平</t>
  </si>
  <si>
    <t>XP2019030639</t>
  </si>
  <si>
    <t>82.10</t>
  </si>
  <si>
    <t>刘重路</t>
  </si>
  <si>
    <t>XP2019030582</t>
  </si>
  <si>
    <t>82.78</t>
  </si>
  <si>
    <t>李  旭</t>
  </si>
  <si>
    <t>XP2019030659</t>
  </si>
  <si>
    <t>罗健祥</t>
  </si>
  <si>
    <t>XP2019030646</t>
  </si>
  <si>
    <t>79.60</t>
  </si>
  <si>
    <t>张秋梅</t>
  </si>
  <si>
    <t>XP2019030633</t>
  </si>
  <si>
    <t>82.12</t>
  </si>
  <si>
    <t>王学有</t>
  </si>
  <si>
    <t>XP2019030664</t>
  </si>
  <si>
    <t>杨  蕾</t>
  </si>
  <si>
    <t>XP2019030781</t>
  </si>
  <si>
    <t>高中日语教师</t>
  </si>
  <si>
    <t>82.06</t>
  </si>
  <si>
    <t>杨淑琴</t>
  </si>
  <si>
    <t>XP2019030793</t>
  </si>
  <si>
    <t>83.46</t>
  </si>
  <si>
    <t>李雪勤</t>
  </si>
  <si>
    <t>XP2019030787</t>
  </si>
  <si>
    <t>黄  欣</t>
  </si>
  <si>
    <t>XP2019010330</t>
  </si>
  <si>
    <t>新蒲新区第一小学</t>
  </si>
  <si>
    <t>小学语文教师</t>
  </si>
  <si>
    <t>87.09</t>
  </si>
  <si>
    <t>王宇雪</t>
  </si>
  <si>
    <t>XP2019010320</t>
  </si>
  <si>
    <t>83.77</t>
  </si>
  <si>
    <t>马春钊</t>
  </si>
  <si>
    <t>XP2019010322</t>
  </si>
  <si>
    <t>71.74</t>
  </si>
  <si>
    <t>陈云龙</t>
  </si>
  <si>
    <t>XP2019010899</t>
  </si>
  <si>
    <t>小学英语教师</t>
  </si>
  <si>
    <t>81.07</t>
  </si>
  <si>
    <t>黎文红</t>
  </si>
  <si>
    <t>XP2019010902</t>
  </si>
  <si>
    <t>71.35</t>
  </si>
  <si>
    <t>何志远</t>
  </si>
  <si>
    <t>XP2019010882</t>
  </si>
  <si>
    <t>幸  利</t>
  </si>
  <si>
    <t>XP2019020209</t>
  </si>
  <si>
    <t>小学道德与法治教师</t>
  </si>
  <si>
    <t>84.57</t>
  </si>
  <si>
    <t>蒋智强</t>
  </si>
  <si>
    <t>XP2019020210</t>
  </si>
  <si>
    <t>84.37</t>
  </si>
  <si>
    <t>瞿  骞</t>
  </si>
  <si>
    <t>XP2019020216</t>
  </si>
  <si>
    <t>令狐晓敬</t>
  </si>
  <si>
    <t>XP2019010295</t>
  </si>
  <si>
    <t>遵义市第四十中学</t>
  </si>
  <si>
    <t>90.62</t>
  </si>
  <si>
    <t>刘旅容</t>
  </si>
  <si>
    <t>XP2019010294</t>
  </si>
  <si>
    <t>81.53</t>
  </si>
  <si>
    <t>夏祖娅</t>
  </si>
  <si>
    <t>XP2019010307</t>
  </si>
  <si>
    <t>79.92</t>
  </si>
  <si>
    <t>李雪梅</t>
  </si>
  <si>
    <t>XP2019010315</t>
  </si>
  <si>
    <t>73.23</t>
  </si>
  <si>
    <t>黄继涛</t>
  </si>
  <si>
    <t>XP2019010304</t>
  </si>
  <si>
    <t>吴伊妮</t>
  </si>
  <si>
    <t>XP2019010292</t>
  </si>
  <si>
    <t>刘  佳</t>
  </si>
  <si>
    <t>XP2019010844</t>
  </si>
  <si>
    <t>84.24</t>
  </si>
  <si>
    <t>李雪飞</t>
  </si>
  <si>
    <t>XP2019010871</t>
  </si>
  <si>
    <t>84.58</t>
  </si>
  <si>
    <t>刘晓娅</t>
  </si>
  <si>
    <t>XP2019010841</t>
  </si>
  <si>
    <t>84.35</t>
  </si>
  <si>
    <t>徐建凤</t>
  </si>
  <si>
    <t>XP2019010845</t>
  </si>
  <si>
    <t>77.99</t>
  </si>
  <si>
    <t>余  明</t>
  </si>
  <si>
    <t>XP2019010869</t>
  </si>
  <si>
    <t>73.94</t>
  </si>
  <si>
    <t>余  鑫</t>
  </si>
  <si>
    <t>XP2019010874</t>
  </si>
  <si>
    <t>75.59</t>
  </si>
  <si>
    <t>黄兴学</t>
  </si>
  <si>
    <t>XP2019030465</t>
  </si>
  <si>
    <t>85.07</t>
  </si>
  <si>
    <t>李奇梅</t>
  </si>
  <si>
    <t>XP2019030471</t>
  </si>
  <si>
    <t>79.97</t>
  </si>
  <si>
    <t>甘  宇</t>
  </si>
  <si>
    <t>XP2019030409</t>
  </si>
  <si>
    <t>65.74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</si>
</sst>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vertical="center"/>
    </xf>
    <xf numFmtId="177" fontId="0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0"/>
  <sheetViews>
    <sheetView tabSelected="1" topLeftCell="A88" workbookViewId="0">
      <selection activeCell="Q94" sqref="Q94"/>
    </sheetView>
  </sheetViews>
  <sheetFormatPr defaultColWidth="8.875" defaultRowHeight="18" customHeight="1"/>
  <cols>
    <col min="1" max="1" width="4.84166666666667" style="1" customWidth="1"/>
    <col min="2" max="2" width="9.78333333333333" style="3" customWidth="1"/>
    <col min="3" max="3" width="14.5" style="1" customWidth="1"/>
    <col min="4" max="4" width="18.25" style="1" customWidth="1"/>
    <col min="5" max="5" width="17.125" style="1" customWidth="1"/>
    <col min="6" max="6" width="5.375" style="1" customWidth="1"/>
    <col min="7" max="7" width="4.625" style="1" customWidth="1"/>
    <col min="8" max="8" width="8.625" style="1" customWidth="1"/>
    <col min="9" max="9" width="9.25" style="4" customWidth="1"/>
    <col min="10" max="10" width="9.25" style="1" customWidth="1"/>
    <col min="11" max="11" width="9.25" style="5" customWidth="1"/>
    <col min="12" max="12" width="7.71666666666667" style="5" customWidth="1"/>
    <col min="13" max="13" width="5.15833333333333" style="1" customWidth="1"/>
    <col min="14" max="14" width="9.25" style="1" customWidth="1"/>
    <col min="15" max="15" width="8.375" style="1" customWidth="1"/>
    <col min="16" max="16384" width="8.875" style="1"/>
  </cols>
  <sheetData>
    <row r="1" ht="45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3" t="s">
        <v>9</v>
      </c>
      <c r="J2" s="14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9" t="s">
        <v>15</v>
      </c>
    </row>
    <row r="3" s="1" customFormat="1" customHeight="1" spans="1:15">
      <c r="A3" s="10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>
        <v>101</v>
      </c>
      <c r="G3" s="11" t="s">
        <v>20</v>
      </c>
      <c r="H3" s="12">
        <v>83.3</v>
      </c>
      <c r="I3" s="16" t="s">
        <v>21</v>
      </c>
      <c r="J3" s="17">
        <f>H3*0.6</f>
        <v>49.98</v>
      </c>
      <c r="K3" s="18">
        <f>I3*0.4</f>
        <v>32.92</v>
      </c>
      <c r="L3" s="18">
        <f>J3+K3</f>
        <v>82.9</v>
      </c>
      <c r="M3" s="17">
        <f>RANK(L3,L$3:L$5)</f>
        <v>1</v>
      </c>
      <c r="N3" s="17" t="s">
        <v>22</v>
      </c>
      <c r="O3" s="10"/>
    </row>
    <row r="4" s="1" customFormat="1" customHeight="1" spans="1:15">
      <c r="A4" s="10">
        <v>2</v>
      </c>
      <c r="B4" s="10" t="s">
        <v>23</v>
      </c>
      <c r="C4" s="10" t="s">
        <v>24</v>
      </c>
      <c r="D4" s="10" t="s">
        <v>18</v>
      </c>
      <c r="E4" s="10" t="s">
        <v>19</v>
      </c>
      <c r="F4" s="10">
        <v>101</v>
      </c>
      <c r="G4" s="11" t="s">
        <v>20</v>
      </c>
      <c r="H4" s="12">
        <v>80.3</v>
      </c>
      <c r="I4" s="16" t="s">
        <v>25</v>
      </c>
      <c r="J4" s="17">
        <f>H4*0.6</f>
        <v>48.18</v>
      </c>
      <c r="K4" s="18">
        <f>I4*0.4</f>
        <v>32.04</v>
      </c>
      <c r="L4" s="18">
        <f>J4+K4</f>
        <v>80.22</v>
      </c>
      <c r="M4" s="17">
        <f>RANK(L4,L$3:L$5)</f>
        <v>2</v>
      </c>
      <c r="N4" s="17"/>
      <c r="O4" s="10"/>
    </row>
    <row r="5" s="1" customFormat="1" customHeight="1" spans="1:15">
      <c r="A5" s="10">
        <v>3</v>
      </c>
      <c r="B5" s="10" t="s">
        <v>26</v>
      </c>
      <c r="C5" s="10" t="s">
        <v>27</v>
      </c>
      <c r="D5" s="10" t="s">
        <v>18</v>
      </c>
      <c r="E5" s="10" t="s">
        <v>19</v>
      </c>
      <c r="F5" s="10">
        <v>101</v>
      </c>
      <c r="G5" s="11" t="s">
        <v>20</v>
      </c>
      <c r="H5" s="12">
        <v>81.4</v>
      </c>
      <c r="I5" s="16" t="s">
        <v>28</v>
      </c>
      <c r="J5" s="17">
        <f>H5*0.6</f>
        <v>48.84</v>
      </c>
      <c r="K5" s="18">
        <f>I5*0.4</f>
        <v>29.048</v>
      </c>
      <c r="L5" s="18">
        <f>J5+K5</f>
        <v>77.888</v>
      </c>
      <c r="M5" s="17">
        <f>RANK(L5,L$3:L$5)</f>
        <v>3</v>
      </c>
      <c r="N5" s="17"/>
      <c r="O5" s="10"/>
    </row>
    <row r="6" s="1" customFormat="1" customHeight="1" spans="1:15">
      <c r="A6" s="10">
        <v>4</v>
      </c>
      <c r="B6" s="10" t="s">
        <v>29</v>
      </c>
      <c r="C6" s="10" t="s">
        <v>30</v>
      </c>
      <c r="D6" s="10" t="s">
        <v>31</v>
      </c>
      <c r="E6" s="10" t="s">
        <v>32</v>
      </c>
      <c r="F6" s="10">
        <v>101</v>
      </c>
      <c r="G6" s="11" t="s">
        <v>33</v>
      </c>
      <c r="H6" s="12">
        <v>86.4</v>
      </c>
      <c r="I6" s="16" t="s">
        <v>34</v>
      </c>
      <c r="J6" s="17">
        <f>H6*0.6</f>
        <v>51.84</v>
      </c>
      <c r="K6" s="18">
        <f>I6*0.4</f>
        <v>31.88</v>
      </c>
      <c r="L6" s="18">
        <f>J6+K6</f>
        <v>83.72</v>
      </c>
      <c r="M6" s="17">
        <f t="shared" ref="M6:M11" si="0">RANK(L6,L$6:L$11)</f>
        <v>1</v>
      </c>
      <c r="N6" s="17" t="s">
        <v>22</v>
      </c>
      <c r="O6" s="10"/>
    </row>
    <row r="7" s="1" customFormat="1" customHeight="1" spans="1:15">
      <c r="A7" s="10">
        <v>5</v>
      </c>
      <c r="B7" s="10" t="s">
        <v>35</v>
      </c>
      <c r="C7" s="10" t="s">
        <v>36</v>
      </c>
      <c r="D7" s="10" t="s">
        <v>31</v>
      </c>
      <c r="E7" s="10" t="s">
        <v>32</v>
      </c>
      <c r="F7" s="10">
        <v>101</v>
      </c>
      <c r="G7" s="11" t="s">
        <v>33</v>
      </c>
      <c r="H7" s="12">
        <v>78.6</v>
      </c>
      <c r="I7" s="16" t="s">
        <v>37</v>
      </c>
      <c r="J7" s="17">
        <f>H7*0.6</f>
        <v>47.16</v>
      </c>
      <c r="K7" s="18">
        <f>I7*0.4</f>
        <v>33.576</v>
      </c>
      <c r="L7" s="18">
        <f>J7+K7</f>
        <v>80.736</v>
      </c>
      <c r="M7" s="17">
        <f t="shared" si="0"/>
        <v>2</v>
      </c>
      <c r="N7" s="17" t="s">
        <v>22</v>
      </c>
      <c r="O7" s="10"/>
    </row>
    <row r="8" s="1" customFormat="1" customHeight="1" spans="1:15">
      <c r="A8" s="10">
        <v>6</v>
      </c>
      <c r="B8" s="10" t="s">
        <v>38</v>
      </c>
      <c r="C8" s="10" t="s">
        <v>39</v>
      </c>
      <c r="D8" s="10" t="s">
        <v>31</v>
      </c>
      <c r="E8" s="10" t="s">
        <v>32</v>
      </c>
      <c r="F8" s="10">
        <v>101</v>
      </c>
      <c r="G8" s="11" t="s">
        <v>33</v>
      </c>
      <c r="H8" s="12">
        <v>75.7</v>
      </c>
      <c r="I8" s="16" t="s">
        <v>40</v>
      </c>
      <c r="J8" s="17">
        <f t="shared" ref="J8:J20" si="1">H8*0.6</f>
        <v>45.42</v>
      </c>
      <c r="K8" s="18">
        <f t="shared" ref="K8:K20" si="2">I8*0.4</f>
        <v>34.304</v>
      </c>
      <c r="L8" s="18">
        <f t="shared" ref="L8:L20" si="3">J8+K8</f>
        <v>79.724</v>
      </c>
      <c r="M8" s="17">
        <f t="shared" si="0"/>
        <v>3</v>
      </c>
      <c r="N8" s="17"/>
      <c r="O8" s="10"/>
    </row>
    <row r="9" s="1" customFormat="1" customHeight="1" spans="1:15">
      <c r="A9" s="10">
        <v>7</v>
      </c>
      <c r="B9" s="10" t="s">
        <v>41</v>
      </c>
      <c r="C9" s="10" t="s">
        <v>42</v>
      </c>
      <c r="D9" s="10" t="s">
        <v>31</v>
      </c>
      <c r="E9" s="10" t="s">
        <v>32</v>
      </c>
      <c r="F9" s="10">
        <v>101</v>
      </c>
      <c r="G9" s="11" t="s">
        <v>33</v>
      </c>
      <c r="H9" s="12">
        <v>77.4</v>
      </c>
      <c r="I9" s="16" t="s">
        <v>43</v>
      </c>
      <c r="J9" s="17">
        <f t="shared" si="1"/>
        <v>46.44</v>
      </c>
      <c r="K9" s="18">
        <f t="shared" si="2"/>
        <v>31.864</v>
      </c>
      <c r="L9" s="18">
        <f t="shared" si="3"/>
        <v>78.304</v>
      </c>
      <c r="M9" s="17">
        <f t="shared" si="0"/>
        <v>4</v>
      </c>
      <c r="N9" s="17"/>
      <c r="O9" s="10"/>
    </row>
    <row r="10" s="1" customFormat="1" customHeight="1" spans="1:15">
      <c r="A10" s="10">
        <v>8</v>
      </c>
      <c r="B10" s="10" t="s">
        <v>44</v>
      </c>
      <c r="C10" s="10" t="s">
        <v>45</v>
      </c>
      <c r="D10" s="10" t="s">
        <v>31</v>
      </c>
      <c r="E10" s="10" t="s">
        <v>32</v>
      </c>
      <c r="F10" s="10">
        <v>101</v>
      </c>
      <c r="G10" s="11" t="s">
        <v>33</v>
      </c>
      <c r="H10" s="12">
        <v>76.1</v>
      </c>
      <c r="I10" s="16" t="s">
        <v>46</v>
      </c>
      <c r="J10" s="17">
        <f t="shared" si="1"/>
        <v>45.66</v>
      </c>
      <c r="K10" s="18">
        <f t="shared" si="2"/>
        <v>32.176</v>
      </c>
      <c r="L10" s="18">
        <f t="shared" si="3"/>
        <v>77.836</v>
      </c>
      <c r="M10" s="17">
        <f t="shared" si="0"/>
        <v>5</v>
      </c>
      <c r="N10" s="17"/>
      <c r="O10" s="10"/>
    </row>
    <row r="11" s="1" customFormat="1" customHeight="1" spans="1:15">
      <c r="A11" s="10">
        <v>9</v>
      </c>
      <c r="B11" s="10" t="s">
        <v>47</v>
      </c>
      <c r="C11" s="10" t="s">
        <v>48</v>
      </c>
      <c r="D11" s="10" t="s">
        <v>31</v>
      </c>
      <c r="E11" s="10" t="s">
        <v>32</v>
      </c>
      <c r="F11" s="10">
        <v>101</v>
      </c>
      <c r="G11" s="11" t="s">
        <v>33</v>
      </c>
      <c r="H11" s="12">
        <v>77.7</v>
      </c>
      <c r="I11" s="16" t="s">
        <v>49</v>
      </c>
      <c r="J11" s="17">
        <f t="shared" si="1"/>
        <v>46.62</v>
      </c>
      <c r="K11" s="18">
        <f t="shared" si="2"/>
        <v>30.256</v>
      </c>
      <c r="L11" s="18">
        <f t="shared" si="3"/>
        <v>76.876</v>
      </c>
      <c r="M11" s="17">
        <f t="shared" si="0"/>
        <v>6</v>
      </c>
      <c r="N11" s="17"/>
      <c r="O11" s="10"/>
    </row>
    <row r="12" s="1" customFormat="1" customHeight="1" spans="1:15">
      <c r="A12" s="10">
        <v>10</v>
      </c>
      <c r="B12" s="10" t="s">
        <v>50</v>
      </c>
      <c r="C12" s="10" t="s">
        <v>51</v>
      </c>
      <c r="D12" s="10" t="s">
        <v>18</v>
      </c>
      <c r="E12" s="10" t="s">
        <v>52</v>
      </c>
      <c r="F12" s="10">
        <v>101</v>
      </c>
      <c r="G12" s="11" t="s">
        <v>53</v>
      </c>
      <c r="H12" s="12">
        <v>79</v>
      </c>
      <c r="I12" s="16" t="s">
        <v>54</v>
      </c>
      <c r="J12" s="17">
        <f t="shared" si="1"/>
        <v>47.4</v>
      </c>
      <c r="K12" s="18">
        <f t="shared" si="2"/>
        <v>34.696</v>
      </c>
      <c r="L12" s="18">
        <f t="shared" si="3"/>
        <v>82.096</v>
      </c>
      <c r="M12" s="17">
        <f t="shared" ref="M12:M21" si="4">RANK(L12,L$12:L$21)</f>
        <v>1</v>
      </c>
      <c r="N12" s="17" t="s">
        <v>22</v>
      </c>
      <c r="O12" s="10"/>
    </row>
    <row r="13" s="1" customFormat="1" customHeight="1" spans="1:15">
      <c r="A13" s="10">
        <v>11</v>
      </c>
      <c r="B13" s="10" t="s">
        <v>55</v>
      </c>
      <c r="C13" s="10" t="s">
        <v>56</v>
      </c>
      <c r="D13" s="10" t="s">
        <v>18</v>
      </c>
      <c r="E13" s="10" t="s">
        <v>52</v>
      </c>
      <c r="F13" s="10">
        <v>101</v>
      </c>
      <c r="G13" s="11" t="s">
        <v>53</v>
      </c>
      <c r="H13" s="12">
        <v>76</v>
      </c>
      <c r="I13" s="16" t="s">
        <v>57</v>
      </c>
      <c r="J13" s="17">
        <f t="shared" si="1"/>
        <v>45.6</v>
      </c>
      <c r="K13" s="18">
        <f t="shared" si="2"/>
        <v>34.364</v>
      </c>
      <c r="L13" s="18">
        <f t="shared" si="3"/>
        <v>79.964</v>
      </c>
      <c r="M13" s="17">
        <f t="shared" si="4"/>
        <v>2</v>
      </c>
      <c r="N13" s="17" t="s">
        <v>22</v>
      </c>
      <c r="O13" s="10"/>
    </row>
    <row r="14" s="1" customFormat="1" customHeight="1" spans="1:15">
      <c r="A14" s="10">
        <v>12</v>
      </c>
      <c r="B14" s="10" t="s">
        <v>58</v>
      </c>
      <c r="C14" s="10" t="s">
        <v>59</v>
      </c>
      <c r="D14" s="10" t="s">
        <v>18</v>
      </c>
      <c r="E14" s="10" t="s">
        <v>52</v>
      </c>
      <c r="F14" s="10">
        <v>101</v>
      </c>
      <c r="G14" s="11" t="s">
        <v>53</v>
      </c>
      <c r="H14" s="12">
        <v>77</v>
      </c>
      <c r="I14" s="16" t="s">
        <v>60</v>
      </c>
      <c r="J14" s="17">
        <f t="shared" si="1"/>
        <v>46.2</v>
      </c>
      <c r="K14" s="18">
        <f t="shared" si="2"/>
        <v>33.448</v>
      </c>
      <c r="L14" s="18">
        <f t="shared" si="3"/>
        <v>79.648</v>
      </c>
      <c r="M14" s="17">
        <f t="shared" si="4"/>
        <v>3</v>
      </c>
      <c r="N14" s="17"/>
      <c r="O14" s="10"/>
    </row>
    <row r="15" s="1" customFormat="1" customHeight="1" spans="1:15">
      <c r="A15" s="10">
        <v>13</v>
      </c>
      <c r="B15" s="10" t="s">
        <v>61</v>
      </c>
      <c r="C15" s="10" t="s">
        <v>62</v>
      </c>
      <c r="D15" s="10" t="s">
        <v>18</v>
      </c>
      <c r="E15" s="10" t="s">
        <v>52</v>
      </c>
      <c r="F15" s="10">
        <v>101</v>
      </c>
      <c r="G15" s="11" t="s">
        <v>53</v>
      </c>
      <c r="H15" s="12">
        <v>76</v>
      </c>
      <c r="I15" s="16" t="s">
        <v>63</v>
      </c>
      <c r="J15" s="17">
        <f t="shared" si="1"/>
        <v>45.6</v>
      </c>
      <c r="K15" s="18">
        <f t="shared" si="2"/>
        <v>33.972</v>
      </c>
      <c r="L15" s="18">
        <f t="shared" si="3"/>
        <v>79.572</v>
      </c>
      <c r="M15" s="17">
        <f t="shared" si="4"/>
        <v>4</v>
      </c>
      <c r="N15" s="17"/>
      <c r="O15" s="10"/>
    </row>
    <row r="16" s="1" customFormat="1" customHeight="1" spans="1:15">
      <c r="A16" s="10">
        <v>14</v>
      </c>
      <c r="B16" s="10" t="s">
        <v>64</v>
      </c>
      <c r="C16" s="10" t="s">
        <v>65</v>
      </c>
      <c r="D16" s="10" t="s">
        <v>18</v>
      </c>
      <c r="E16" s="10" t="s">
        <v>52</v>
      </c>
      <c r="F16" s="10">
        <v>101</v>
      </c>
      <c r="G16" s="11" t="s">
        <v>53</v>
      </c>
      <c r="H16" s="12">
        <v>76.5</v>
      </c>
      <c r="I16" s="16" t="s">
        <v>66</v>
      </c>
      <c r="J16" s="17">
        <f t="shared" si="1"/>
        <v>45.9</v>
      </c>
      <c r="K16" s="18">
        <f t="shared" si="2"/>
        <v>33.176</v>
      </c>
      <c r="L16" s="18">
        <f t="shared" si="3"/>
        <v>79.076</v>
      </c>
      <c r="M16" s="17">
        <f t="shared" si="4"/>
        <v>5</v>
      </c>
      <c r="N16" s="17"/>
      <c r="O16" s="10"/>
    </row>
    <row r="17" s="1" customFormat="1" customHeight="1" spans="1:15">
      <c r="A17" s="10">
        <v>15</v>
      </c>
      <c r="B17" s="10" t="s">
        <v>67</v>
      </c>
      <c r="C17" s="10" t="s">
        <v>68</v>
      </c>
      <c r="D17" s="10" t="s">
        <v>18</v>
      </c>
      <c r="E17" s="10" t="s">
        <v>52</v>
      </c>
      <c r="F17" s="10">
        <v>101</v>
      </c>
      <c r="G17" s="11" t="s">
        <v>53</v>
      </c>
      <c r="H17" s="12">
        <v>77</v>
      </c>
      <c r="I17" s="16" t="s">
        <v>69</v>
      </c>
      <c r="J17" s="17">
        <f t="shared" si="1"/>
        <v>46.2</v>
      </c>
      <c r="K17" s="18">
        <f t="shared" si="2"/>
        <v>32.4</v>
      </c>
      <c r="L17" s="18">
        <f t="shared" si="3"/>
        <v>78.6</v>
      </c>
      <c r="M17" s="17">
        <f t="shared" si="4"/>
        <v>6</v>
      </c>
      <c r="N17" s="17"/>
      <c r="O17" s="10"/>
    </row>
    <row r="18" s="1" customFormat="1" customHeight="1" spans="1:15">
      <c r="A18" s="10">
        <v>16</v>
      </c>
      <c r="B18" s="10" t="s">
        <v>70</v>
      </c>
      <c r="C18" s="10" t="s">
        <v>71</v>
      </c>
      <c r="D18" s="10" t="s">
        <v>18</v>
      </c>
      <c r="E18" s="10" t="s">
        <v>52</v>
      </c>
      <c r="F18" s="10">
        <v>101</v>
      </c>
      <c r="G18" s="11" t="s">
        <v>53</v>
      </c>
      <c r="H18" s="12">
        <v>76</v>
      </c>
      <c r="I18" s="16" t="s">
        <v>72</v>
      </c>
      <c r="J18" s="17">
        <f t="shared" si="1"/>
        <v>45.6</v>
      </c>
      <c r="K18" s="18">
        <f t="shared" si="2"/>
        <v>32.644</v>
      </c>
      <c r="L18" s="18">
        <f t="shared" si="3"/>
        <v>78.244</v>
      </c>
      <c r="M18" s="17">
        <f t="shared" si="4"/>
        <v>7</v>
      </c>
      <c r="N18" s="17"/>
      <c r="O18" s="10"/>
    </row>
    <row r="19" s="1" customFormat="1" customHeight="1" spans="1:15">
      <c r="A19" s="10">
        <v>17</v>
      </c>
      <c r="B19" s="10" t="s">
        <v>73</v>
      </c>
      <c r="C19" s="10" t="s">
        <v>74</v>
      </c>
      <c r="D19" s="10" t="s">
        <v>18</v>
      </c>
      <c r="E19" s="10" t="s">
        <v>52</v>
      </c>
      <c r="F19" s="10">
        <v>101</v>
      </c>
      <c r="G19" s="11" t="s">
        <v>53</v>
      </c>
      <c r="H19" s="12">
        <v>76</v>
      </c>
      <c r="I19" s="16" t="s">
        <v>75</v>
      </c>
      <c r="J19" s="17">
        <f t="shared" si="1"/>
        <v>45.6</v>
      </c>
      <c r="K19" s="18">
        <f t="shared" si="2"/>
        <v>32.212</v>
      </c>
      <c r="L19" s="18">
        <f t="shared" si="3"/>
        <v>77.812</v>
      </c>
      <c r="M19" s="17">
        <f t="shared" si="4"/>
        <v>9</v>
      </c>
      <c r="N19" s="17"/>
      <c r="O19" s="10"/>
    </row>
    <row r="20" s="1" customFormat="1" customHeight="1" spans="1:15">
      <c r="A20" s="10">
        <v>18</v>
      </c>
      <c r="B20" s="10" t="s">
        <v>76</v>
      </c>
      <c r="C20" s="10" t="s">
        <v>77</v>
      </c>
      <c r="D20" s="10" t="s">
        <v>18</v>
      </c>
      <c r="E20" s="10" t="s">
        <v>52</v>
      </c>
      <c r="F20" s="10">
        <v>101</v>
      </c>
      <c r="G20" s="11" t="s">
        <v>53</v>
      </c>
      <c r="H20" s="12">
        <v>76.5</v>
      </c>
      <c r="I20" s="16" t="s">
        <v>78</v>
      </c>
      <c r="J20" s="17">
        <f t="shared" si="1"/>
        <v>45.9</v>
      </c>
      <c r="K20" s="18">
        <f t="shared" si="2"/>
        <v>31.964</v>
      </c>
      <c r="L20" s="18">
        <f t="shared" si="3"/>
        <v>77.864</v>
      </c>
      <c r="M20" s="17">
        <f t="shared" si="4"/>
        <v>8</v>
      </c>
      <c r="N20" s="17"/>
      <c r="O20" s="10"/>
    </row>
    <row r="21" s="1" customFormat="1" customHeight="1" spans="1:15">
      <c r="A21" s="10">
        <v>19</v>
      </c>
      <c r="B21" s="10" t="s">
        <v>79</v>
      </c>
      <c r="C21" s="10" t="s">
        <v>80</v>
      </c>
      <c r="D21" s="10" t="s">
        <v>18</v>
      </c>
      <c r="E21" s="10" t="s">
        <v>52</v>
      </c>
      <c r="F21" s="10">
        <v>101</v>
      </c>
      <c r="G21" s="11" t="s">
        <v>53</v>
      </c>
      <c r="H21" s="12">
        <v>76</v>
      </c>
      <c r="I21" s="16" t="s">
        <v>81</v>
      </c>
      <c r="J21" s="17">
        <f t="shared" ref="J20:J35" si="5">H21*0.6</f>
        <v>45.6</v>
      </c>
      <c r="K21" s="18">
        <f t="shared" ref="K20:K35" si="6">I21*0.4</f>
        <v>31.8</v>
      </c>
      <c r="L21" s="18">
        <f t="shared" ref="L20:L35" si="7">J21+K21</f>
        <v>77.4</v>
      </c>
      <c r="M21" s="17">
        <f t="shared" si="4"/>
        <v>10</v>
      </c>
      <c r="N21" s="17"/>
      <c r="O21" s="10"/>
    </row>
    <row r="22" s="1" customFormat="1" customHeight="1" spans="1:15">
      <c r="A22" s="10">
        <v>20</v>
      </c>
      <c r="B22" s="10" t="s">
        <v>82</v>
      </c>
      <c r="C22" s="10" t="s">
        <v>83</v>
      </c>
      <c r="D22" s="10" t="s">
        <v>18</v>
      </c>
      <c r="E22" s="10" t="s">
        <v>84</v>
      </c>
      <c r="F22" s="10">
        <v>101</v>
      </c>
      <c r="G22" s="11" t="s">
        <v>85</v>
      </c>
      <c r="H22" s="12">
        <v>83</v>
      </c>
      <c r="I22" s="16" t="s">
        <v>86</v>
      </c>
      <c r="J22" s="17">
        <f t="shared" si="5"/>
        <v>49.8</v>
      </c>
      <c r="K22" s="18">
        <f t="shared" si="6"/>
        <v>34.08</v>
      </c>
      <c r="L22" s="18">
        <f t="shared" si="7"/>
        <v>83.88</v>
      </c>
      <c r="M22" s="17">
        <f>RANK(L22,L$22:L$24)</f>
        <v>1</v>
      </c>
      <c r="N22" s="17" t="s">
        <v>22</v>
      </c>
      <c r="O22" s="10"/>
    </row>
    <row r="23" s="1" customFormat="1" customHeight="1" spans="1:15">
      <c r="A23" s="10">
        <v>21</v>
      </c>
      <c r="B23" s="10" t="s">
        <v>87</v>
      </c>
      <c r="C23" s="10" t="s">
        <v>88</v>
      </c>
      <c r="D23" s="10" t="s">
        <v>18</v>
      </c>
      <c r="E23" s="10" t="s">
        <v>84</v>
      </c>
      <c r="F23" s="10">
        <v>101</v>
      </c>
      <c r="G23" s="11" t="s">
        <v>85</v>
      </c>
      <c r="H23" s="12">
        <v>84.5</v>
      </c>
      <c r="I23" s="16" t="s">
        <v>89</v>
      </c>
      <c r="J23" s="17">
        <f t="shared" si="5"/>
        <v>50.7</v>
      </c>
      <c r="K23" s="18">
        <f t="shared" si="6"/>
        <v>32.368</v>
      </c>
      <c r="L23" s="18">
        <f t="shared" si="7"/>
        <v>83.068</v>
      </c>
      <c r="M23" s="17">
        <f>RANK(L23,L$22:L$24)</f>
        <v>2</v>
      </c>
      <c r="N23" s="17"/>
      <c r="O23" s="10"/>
    </row>
    <row r="24" s="1" customFormat="1" customHeight="1" spans="1:15">
      <c r="A24" s="10">
        <v>22</v>
      </c>
      <c r="B24" s="10" t="s">
        <v>90</v>
      </c>
      <c r="C24" s="10" t="s">
        <v>91</v>
      </c>
      <c r="D24" s="10" t="s">
        <v>18</v>
      </c>
      <c r="E24" s="10" t="s">
        <v>84</v>
      </c>
      <c r="F24" s="10">
        <v>101</v>
      </c>
      <c r="G24" s="11" t="s">
        <v>85</v>
      </c>
      <c r="H24" s="12">
        <v>81</v>
      </c>
      <c r="I24" s="16" t="s">
        <v>92</v>
      </c>
      <c r="J24" s="17">
        <f t="shared" si="5"/>
        <v>48.6</v>
      </c>
      <c r="K24" s="18">
        <f t="shared" si="6"/>
        <v>0</v>
      </c>
      <c r="L24" s="18">
        <f t="shared" si="7"/>
        <v>48.6</v>
      </c>
      <c r="M24" s="17">
        <f>RANK(L24,L$22:L$24)</f>
        <v>3</v>
      </c>
      <c r="N24" s="17"/>
      <c r="O24" s="10" t="s">
        <v>93</v>
      </c>
    </row>
    <row r="25" s="1" customFormat="1" customHeight="1" spans="1:15">
      <c r="A25" s="10">
        <v>23</v>
      </c>
      <c r="B25" s="10" t="s">
        <v>94</v>
      </c>
      <c r="C25" s="10" t="s">
        <v>95</v>
      </c>
      <c r="D25" s="10" t="s">
        <v>18</v>
      </c>
      <c r="E25" s="10" t="s">
        <v>96</v>
      </c>
      <c r="F25" s="10">
        <v>101</v>
      </c>
      <c r="G25" s="11" t="s">
        <v>97</v>
      </c>
      <c r="H25" s="12">
        <v>89.8</v>
      </c>
      <c r="I25" s="16" t="s">
        <v>98</v>
      </c>
      <c r="J25" s="17">
        <f t="shared" si="5"/>
        <v>53.88</v>
      </c>
      <c r="K25" s="18">
        <f t="shared" si="6"/>
        <v>35.536</v>
      </c>
      <c r="L25" s="18">
        <f t="shared" si="7"/>
        <v>89.416</v>
      </c>
      <c r="M25" s="17">
        <f>RANK(L25,L$25:L$31)</f>
        <v>1</v>
      </c>
      <c r="N25" s="17" t="s">
        <v>22</v>
      </c>
      <c r="O25" s="10"/>
    </row>
    <row r="26" s="1" customFormat="1" customHeight="1" spans="1:15">
      <c r="A26" s="10">
        <v>24</v>
      </c>
      <c r="B26" s="10" t="s">
        <v>99</v>
      </c>
      <c r="C26" s="10" t="s">
        <v>100</v>
      </c>
      <c r="D26" s="10" t="s">
        <v>18</v>
      </c>
      <c r="E26" s="10" t="s">
        <v>96</v>
      </c>
      <c r="F26" s="10">
        <v>101</v>
      </c>
      <c r="G26" s="11" t="s">
        <v>97</v>
      </c>
      <c r="H26" s="12">
        <v>89.5</v>
      </c>
      <c r="I26" s="16" t="s">
        <v>101</v>
      </c>
      <c r="J26" s="17">
        <f t="shared" si="5"/>
        <v>53.7</v>
      </c>
      <c r="K26" s="18">
        <f t="shared" si="6"/>
        <v>33.552</v>
      </c>
      <c r="L26" s="18">
        <f t="shared" si="7"/>
        <v>87.252</v>
      </c>
      <c r="M26" s="17">
        <f>RANK(L26,L$25:L$31)</f>
        <v>2</v>
      </c>
      <c r="N26" s="17" t="s">
        <v>22</v>
      </c>
      <c r="O26" s="10"/>
    </row>
    <row r="27" s="1" customFormat="1" customHeight="1" spans="1:15">
      <c r="A27" s="10">
        <v>25</v>
      </c>
      <c r="B27" s="10" t="s">
        <v>102</v>
      </c>
      <c r="C27" s="10" t="s">
        <v>103</v>
      </c>
      <c r="D27" s="10" t="s">
        <v>18</v>
      </c>
      <c r="E27" s="10" t="s">
        <v>96</v>
      </c>
      <c r="F27" s="10">
        <v>101</v>
      </c>
      <c r="G27" s="11" t="s">
        <v>97</v>
      </c>
      <c r="H27" s="12">
        <v>89.5</v>
      </c>
      <c r="I27" s="16" t="s">
        <v>104</v>
      </c>
      <c r="J27" s="17">
        <f t="shared" si="5"/>
        <v>53.7</v>
      </c>
      <c r="K27" s="18">
        <f t="shared" si="6"/>
        <v>33.28</v>
      </c>
      <c r="L27" s="18">
        <f t="shared" si="7"/>
        <v>86.98</v>
      </c>
      <c r="M27" s="17">
        <f>RANK(L27,L$25:L$31)</f>
        <v>3</v>
      </c>
      <c r="N27" s="17"/>
      <c r="O27" s="10"/>
    </row>
    <row r="28" s="1" customFormat="1" customHeight="1" spans="1:15">
      <c r="A28" s="10">
        <v>26</v>
      </c>
      <c r="B28" s="10" t="s">
        <v>105</v>
      </c>
      <c r="C28" s="10" t="s">
        <v>106</v>
      </c>
      <c r="D28" s="10" t="s">
        <v>18</v>
      </c>
      <c r="E28" s="10" t="s">
        <v>96</v>
      </c>
      <c r="F28" s="10">
        <v>101</v>
      </c>
      <c r="G28" s="11" t="s">
        <v>97</v>
      </c>
      <c r="H28" s="12">
        <v>86.8</v>
      </c>
      <c r="I28" s="16" t="s">
        <v>107</v>
      </c>
      <c r="J28" s="17">
        <f t="shared" si="5"/>
        <v>52.08</v>
      </c>
      <c r="K28" s="18">
        <f t="shared" si="6"/>
        <v>34.592</v>
      </c>
      <c r="L28" s="18">
        <f t="shared" si="7"/>
        <v>86.672</v>
      </c>
      <c r="M28" s="17">
        <f>RANK(L28,L$25:L$31)</f>
        <v>4</v>
      </c>
      <c r="N28" s="17"/>
      <c r="O28" s="10"/>
    </row>
    <row r="29" s="1" customFormat="1" customHeight="1" spans="1:15">
      <c r="A29" s="10">
        <v>27</v>
      </c>
      <c r="B29" s="10" t="s">
        <v>108</v>
      </c>
      <c r="C29" s="10" t="s">
        <v>109</v>
      </c>
      <c r="D29" s="10" t="s">
        <v>18</v>
      </c>
      <c r="E29" s="10" t="s">
        <v>96</v>
      </c>
      <c r="F29" s="10">
        <v>101</v>
      </c>
      <c r="G29" s="11" t="s">
        <v>97</v>
      </c>
      <c r="H29" s="12">
        <v>87</v>
      </c>
      <c r="I29" s="16" t="s">
        <v>110</v>
      </c>
      <c r="J29" s="17">
        <f t="shared" si="5"/>
        <v>52.2</v>
      </c>
      <c r="K29" s="18">
        <f t="shared" si="6"/>
        <v>33.64</v>
      </c>
      <c r="L29" s="18">
        <f t="shared" si="7"/>
        <v>85.84</v>
      </c>
      <c r="M29" s="17">
        <f>RANK(L29,L$25:L$31)</f>
        <v>5</v>
      </c>
      <c r="N29" s="17"/>
      <c r="O29" s="10"/>
    </row>
    <row r="30" s="1" customFormat="1" ht="27" customHeight="1" spans="1:15">
      <c r="A30" s="7" t="s">
        <v>1</v>
      </c>
      <c r="B30" s="7" t="s">
        <v>2</v>
      </c>
      <c r="C30" s="7" t="s">
        <v>3</v>
      </c>
      <c r="D30" s="7" t="s">
        <v>4</v>
      </c>
      <c r="E30" s="7" t="s">
        <v>5</v>
      </c>
      <c r="F30" s="7" t="s">
        <v>6</v>
      </c>
      <c r="G30" s="8" t="s">
        <v>7</v>
      </c>
      <c r="H30" s="9" t="s">
        <v>8</v>
      </c>
      <c r="I30" s="13" t="s">
        <v>9</v>
      </c>
      <c r="J30" s="14" t="s">
        <v>10</v>
      </c>
      <c r="K30" s="15" t="s">
        <v>11</v>
      </c>
      <c r="L30" s="15" t="s">
        <v>12</v>
      </c>
      <c r="M30" s="15" t="s">
        <v>13</v>
      </c>
      <c r="N30" s="15" t="s">
        <v>14</v>
      </c>
      <c r="O30" s="9" t="s">
        <v>15</v>
      </c>
    </row>
    <row r="31" s="1" customFormat="1" customHeight="1" spans="1:15">
      <c r="A31" s="10">
        <v>28</v>
      </c>
      <c r="B31" s="10" t="s">
        <v>111</v>
      </c>
      <c r="C31" s="10" t="s">
        <v>112</v>
      </c>
      <c r="D31" s="10" t="s">
        <v>18</v>
      </c>
      <c r="E31" s="10" t="s">
        <v>96</v>
      </c>
      <c r="F31" s="10">
        <v>101</v>
      </c>
      <c r="G31" s="11" t="s">
        <v>97</v>
      </c>
      <c r="H31" s="12">
        <v>86.8</v>
      </c>
      <c r="I31" s="16" t="s">
        <v>113</v>
      </c>
      <c r="J31" s="17">
        <f t="shared" ref="J31:J61" si="8">H31*0.6</f>
        <v>52.08</v>
      </c>
      <c r="K31" s="18">
        <f t="shared" ref="K31:K61" si="9">I31*0.4</f>
        <v>33.088</v>
      </c>
      <c r="L31" s="18">
        <f t="shared" ref="L31:L61" si="10">J31+K31</f>
        <v>85.168</v>
      </c>
      <c r="M31" s="17">
        <f>RANK(L31,L$25:L$31)</f>
        <v>6</v>
      </c>
      <c r="N31" s="17"/>
      <c r="O31" s="10"/>
    </row>
    <row r="32" s="1" customFormat="1" customHeight="1" spans="1:15">
      <c r="A32" s="10">
        <v>29</v>
      </c>
      <c r="B32" s="10" t="s">
        <v>114</v>
      </c>
      <c r="C32" s="10" t="s">
        <v>115</v>
      </c>
      <c r="D32" s="10" t="s">
        <v>18</v>
      </c>
      <c r="E32" s="10" t="s">
        <v>116</v>
      </c>
      <c r="F32" s="10">
        <v>101</v>
      </c>
      <c r="G32" s="11" t="s">
        <v>117</v>
      </c>
      <c r="H32" s="12">
        <v>82.5</v>
      </c>
      <c r="I32" s="16" t="s">
        <v>118</v>
      </c>
      <c r="J32" s="17">
        <f t="shared" si="8"/>
        <v>49.5</v>
      </c>
      <c r="K32" s="18">
        <f t="shared" si="9"/>
        <v>34.048</v>
      </c>
      <c r="L32" s="18">
        <f t="shared" si="10"/>
        <v>83.548</v>
      </c>
      <c r="M32" s="17">
        <f t="shared" ref="M32:M38" si="11">RANK(L32,L$32:L$38)</f>
        <v>1</v>
      </c>
      <c r="N32" s="17" t="s">
        <v>22</v>
      </c>
      <c r="O32" s="10"/>
    </row>
    <row r="33" s="1" customFormat="1" customHeight="1" spans="1:15">
      <c r="A33" s="10">
        <v>30</v>
      </c>
      <c r="B33" s="10" t="s">
        <v>119</v>
      </c>
      <c r="C33" s="10" t="s">
        <v>120</v>
      </c>
      <c r="D33" s="10" t="s">
        <v>18</v>
      </c>
      <c r="E33" s="10" t="s">
        <v>116</v>
      </c>
      <c r="F33" s="10">
        <v>101</v>
      </c>
      <c r="G33" s="11" t="s">
        <v>117</v>
      </c>
      <c r="H33" s="12">
        <v>81.5</v>
      </c>
      <c r="I33" s="16" t="s">
        <v>121</v>
      </c>
      <c r="J33" s="17">
        <f t="shared" si="8"/>
        <v>48.9</v>
      </c>
      <c r="K33" s="18">
        <f t="shared" si="9"/>
        <v>34.536</v>
      </c>
      <c r="L33" s="18">
        <f t="shared" si="10"/>
        <v>83.436</v>
      </c>
      <c r="M33" s="17">
        <f t="shared" si="11"/>
        <v>2</v>
      </c>
      <c r="N33" s="17" t="s">
        <v>22</v>
      </c>
      <c r="O33" s="10"/>
    </row>
    <row r="34" s="1" customFormat="1" customHeight="1" spans="1:15">
      <c r="A34" s="10">
        <v>31</v>
      </c>
      <c r="B34" s="10" t="s">
        <v>122</v>
      </c>
      <c r="C34" s="10" t="s">
        <v>123</v>
      </c>
      <c r="D34" s="10" t="s">
        <v>18</v>
      </c>
      <c r="E34" s="10" t="s">
        <v>116</v>
      </c>
      <c r="F34" s="10">
        <v>101</v>
      </c>
      <c r="G34" s="11" t="s">
        <v>117</v>
      </c>
      <c r="H34" s="12">
        <v>80.5</v>
      </c>
      <c r="I34" s="16" t="s">
        <v>124</v>
      </c>
      <c r="J34" s="17">
        <f t="shared" si="8"/>
        <v>48.3</v>
      </c>
      <c r="K34" s="18">
        <f t="shared" si="9"/>
        <v>34.68</v>
      </c>
      <c r="L34" s="18">
        <f t="shared" si="10"/>
        <v>82.98</v>
      </c>
      <c r="M34" s="17">
        <f t="shared" si="11"/>
        <v>3</v>
      </c>
      <c r="N34" s="17"/>
      <c r="O34" s="10"/>
    </row>
    <row r="35" s="1" customFormat="1" customHeight="1" spans="1:15">
      <c r="A35" s="10">
        <v>32</v>
      </c>
      <c r="B35" s="10" t="s">
        <v>125</v>
      </c>
      <c r="C35" s="10" t="s">
        <v>126</v>
      </c>
      <c r="D35" s="10" t="s">
        <v>18</v>
      </c>
      <c r="E35" s="10" t="s">
        <v>116</v>
      </c>
      <c r="F35" s="10">
        <v>101</v>
      </c>
      <c r="G35" s="11" t="s">
        <v>117</v>
      </c>
      <c r="H35" s="12">
        <v>81.5</v>
      </c>
      <c r="I35" s="16" t="s">
        <v>127</v>
      </c>
      <c r="J35" s="17">
        <f t="shared" si="8"/>
        <v>48.9</v>
      </c>
      <c r="K35" s="18">
        <f t="shared" si="9"/>
        <v>33.8</v>
      </c>
      <c r="L35" s="18">
        <f t="shared" si="10"/>
        <v>82.7</v>
      </c>
      <c r="M35" s="17">
        <f t="shared" si="11"/>
        <v>4</v>
      </c>
      <c r="N35" s="17"/>
      <c r="O35" s="10"/>
    </row>
    <row r="36" s="1" customFormat="1" customHeight="1" spans="1:15">
      <c r="A36" s="10">
        <v>33</v>
      </c>
      <c r="B36" s="10" t="s">
        <v>128</v>
      </c>
      <c r="C36" s="10" t="s">
        <v>129</v>
      </c>
      <c r="D36" s="10" t="s">
        <v>18</v>
      </c>
      <c r="E36" s="10" t="s">
        <v>116</v>
      </c>
      <c r="F36" s="10">
        <v>101</v>
      </c>
      <c r="G36" s="11" t="s">
        <v>117</v>
      </c>
      <c r="H36" s="12">
        <v>79.5</v>
      </c>
      <c r="I36" s="16" t="s">
        <v>130</v>
      </c>
      <c r="J36" s="17">
        <f t="shared" si="8"/>
        <v>47.7</v>
      </c>
      <c r="K36" s="18">
        <f t="shared" si="9"/>
        <v>34.776</v>
      </c>
      <c r="L36" s="18">
        <f t="shared" si="10"/>
        <v>82.476</v>
      </c>
      <c r="M36" s="17">
        <f t="shared" si="11"/>
        <v>5</v>
      </c>
      <c r="N36" s="17"/>
      <c r="O36" s="10"/>
    </row>
    <row r="37" s="1" customFormat="1" customHeight="1" spans="1:15">
      <c r="A37" s="10">
        <v>34</v>
      </c>
      <c r="B37" s="10" t="s">
        <v>131</v>
      </c>
      <c r="C37" s="10" t="s">
        <v>132</v>
      </c>
      <c r="D37" s="10" t="s">
        <v>18</v>
      </c>
      <c r="E37" s="10" t="s">
        <v>116</v>
      </c>
      <c r="F37" s="10">
        <v>101</v>
      </c>
      <c r="G37" s="11" t="s">
        <v>117</v>
      </c>
      <c r="H37" s="12">
        <v>79.5</v>
      </c>
      <c r="I37" s="16" t="s">
        <v>92</v>
      </c>
      <c r="J37" s="17">
        <f t="shared" si="8"/>
        <v>47.7</v>
      </c>
      <c r="K37" s="18">
        <f t="shared" si="9"/>
        <v>0</v>
      </c>
      <c r="L37" s="18">
        <f t="shared" si="10"/>
        <v>47.7</v>
      </c>
      <c r="M37" s="17">
        <f t="shared" si="11"/>
        <v>6</v>
      </c>
      <c r="N37" s="17"/>
      <c r="O37" s="10" t="s">
        <v>93</v>
      </c>
    </row>
    <row r="38" s="1" customFormat="1" customHeight="1" spans="1:15">
      <c r="A38" s="10">
        <v>35</v>
      </c>
      <c r="B38" s="10" t="s">
        <v>133</v>
      </c>
      <c r="C38" s="10" t="s">
        <v>134</v>
      </c>
      <c r="D38" s="10" t="s">
        <v>18</v>
      </c>
      <c r="E38" s="10" t="s">
        <v>116</v>
      </c>
      <c r="F38" s="10">
        <v>101</v>
      </c>
      <c r="G38" s="11" t="s">
        <v>117</v>
      </c>
      <c r="H38" s="12">
        <v>79.5</v>
      </c>
      <c r="I38" s="16" t="s">
        <v>92</v>
      </c>
      <c r="J38" s="17">
        <f t="shared" si="8"/>
        <v>47.7</v>
      </c>
      <c r="K38" s="18">
        <f t="shared" si="9"/>
        <v>0</v>
      </c>
      <c r="L38" s="18">
        <f t="shared" si="10"/>
        <v>47.7</v>
      </c>
      <c r="M38" s="17">
        <f t="shared" si="11"/>
        <v>6</v>
      </c>
      <c r="N38" s="17"/>
      <c r="O38" s="10" t="s">
        <v>93</v>
      </c>
    </row>
    <row r="39" s="1" customFormat="1" customHeight="1" spans="1:15">
      <c r="A39" s="10">
        <v>36</v>
      </c>
      <c r="B39" s="10" t="s">
        <v>135</v>
      </c>
      <c r="C39" s="11" t="s">
        <v>136</v>
      </c>
      <c r="D39" s="10" t="s">
        <v>18</v>
      </c>
      <c r="E39" s="10" t="s">
        <v>137</v>
      </c>
      <c r="F39" s="10">
        <v>101</v>
      </c>
      <c r="G39" s="11" t="s">
        <v>138</v>
      </c>
      <c r="H39" s="12">
        <v>86.1</v>
      </c>
      <c r="I39" s="16" t="s">
        <v>139</v>
      </c>
      <c r="J39" s="17">
        <f t="shared" si="8"/>
        <v>51.66</v>
      </c>
      <c r="K39" s="18">
        <f t="shared" si="9"/>
        <v>33.008</v>
      </c>
      <c r="L39" s="18">
        <f t="shared" si="10"/>
        <v>84.668</v>
      </c>
      <c r="M39" s="17">
        <f t="shared" ref="M39:M44" si="12">RANK(L39,L$39:L$44)</f>
        <v>1</v>
      </c>
      <c r="N39" s="17" t="s">
        <v>22</v>
      </c>
      <c r="O39" s="10"/>
    </row>
    <row r="40" s="1" customFormat="1" customHeight="1" spans="1:15">
      <c r="A40" s="10">
        <v>37</v>
      </c>
      <c r="B40" s="10" t="s">
        <v>140</v>
      </c>
      <c r="C40" s="11" t="s">
        <v>141</v>
      </c>
      <c r="D40" s="10" t="s">
        <v>18</v>
      </c>
      <c r="E40" s="10" t="s">
        <v>137</v>
      </c>
      <c r="F40" s="10">
        <v>101</v>
      </c>
      <c r="G40" s="11" t="s">
        <v>138</v>
      </c>
      <c r="H40" s="12">
        <v>83.9</v>
      </c>
      <c r="I40" s="16" t="s">
        <v>142</v>
      </c>
      <c r="J40" s="17">
        <f t="shared" si="8"/>
        <v>50.34</v>
      </c>
      <c r="K40" s="18">
        <f t="shared" si="9"/>
        <v>34.256</v>
      </c>
      <c r="L40" s="18">
        <f t="shared" si="10"/>
        <v>84.596</v>
      </c>
      <c r="M40" s="17">
        <f t="shared" si="12"/>
        <v>2</v>
      </c>
      <c r="N40" s="17" t="s">
        <v>22</v>
      </c>
      <c r="O40" s="10"/>
    </row>
    <row r="41" s="1" customFormat="1" customHeight="1" spans="1:15">
      <c r="A41" s="10">
        <v>38</v>
      </c>
      <c r="B41" s="10" t="s">
        <v>143</v>
      </c>
      <c r="C41" s="11" t="s">
        <v>144</v>
      </c>
      <c r="D41" s="10" t="s">
        <v>18</v>
      </c>
      <c r="E41" s="10" t="s">
        <v>137</v>
      </c>
      <c r="F41" s="10">
        <v>101</v>
      </c>
      <c r="G41" s="11" t="s">
        <v>138</v>
      </c>
      <c r="H41" s="12">
        <v>83.5</v>
      </c>
      <c r="I41" s="16" t="s">
        <v>145</v>
      </c>
      <c r="J41" s="17">
        <f t="shared" si="8"/>
        <v>50.1</v>
      </c>
      <c r="K41" s="18">
        <f t="shared" si="9"/>
        <v>34.16</v>
      </c>
      <c r="L41" s="18">
        <f t="shared" si="10"/>
        <v>84.26</v>
      </c>
      <c r="M41" s="17">
        <f t="shared" si="12"/>
        <v>3</v>
      </c>
      <c r="N41" s="17"/>
      <c r="O41" s="10"/>
    </row>
    <row r="42" s="1" customFormat="1" customHeight="1" spans="1:15">
      <c r="A42" s="10">
        <v>39</v>
      </c>
      <c r="B42" s="10" t="s">
        <v>146</v>
      </c>
      <c r="C42" s="11" t="s">
        <v>147</v>
      </c>
      <c r="D42" s="10" t="s">
        <v>18</v>
      </c>
      <c r="E42" s="10" t="s">
        <v>137</v>
      </c>
      <c r="F42" s="10">
        <v>101</v>
      </c>
      <c r="G42" s="11" t="s">
        <v>138</v>
      </c>
      <c r="H42" s="12">
        <v>84.3</v>
      </c>
      <c r="I42" s="16" t="s">
        <v>148</v>
      </c>
      <c r="J42" s="17">
        <f t="shared" si="8"/>
        <v>50.58</v>
      </c>
      <c r="K42" s="18">
        <f t="shared" si="9"/>
        <v>33.08</v>
      </c>
      <c r="L42" s="18">
        <f t="shared" si="10"/>
        <v>83.66</v>
      </c>
      <c r="M42" s="17">
        <f t="shared" si="12"/>
        <v>4</v>
      </c>
      <c r="N42" s="17"/>
      <c r="O42" s="10"/>
    </row>
    <row r="43" s="1" customFormat="1" customHeight="1" spans="1:15">
      <c r="A43" s="10">
        <v>40</v>
      </c>
      <c r="B43" s="10" t="s">
        <v>149</v>
      </c>
      <c r="C43" s="11" t="s">
        <v>150</v>
      </c>
      <c r="D43" s="10" t="s">
        <v>18</v>
      </c>
      <c r="E43" s="10" t="s">
        <v>137</v>
      </c>
      <c r="F43" s="10">
        <v>101</v>
      </c>
      <c r="G43" s="11" t="s">
        <v>138</v>
      </c>
      <c r="H43" s="12">
        <v>84</v>
      </c>
      <c r="I43" s="16" t="s">
        <v>151</v>
      </c>
      <c r="J43" s="17">
        <f t="shared" si="8"/>
        <v>50.4</v>
      </c>
      <c r="K43" s="18">
        <f t="shared" si="9"/>
        <v>32.96</v>
      </c>
      <c r="L43" s="18">
        <f t="shared" si="10"/>
        <v>83.36</v>
      </c>
      <c r="M43" s="17">
        <f t="shared" si="12"/>
        <v>5</v>
      </c>
      <c r="N43" s="17"/>
      <c r="O43" s="10"/>
    </row>
    <row r="44" s="1" customFormat="1" customHeight="1" spans="1:15">
      <c r="A44" s="10">
        <v>41</v>
      </c>
      <c r="B44" s="10" t="s">
        <v>152</v>
      </c>
      <c r="C44" s="11" t="s">
        <v>153</v>
      </c>
      <c r="D44" s="10" t="s">
        <v>18</v>
      </c>
      <c r="E44" s="10" t="s">
        <v>137</v>
      </c>
      <c r="F44" s="10">
        <v>101</v>
      </c>
      <c r="G44" s="11" t="s">
        <v>138</v>
      </c>
      <c r="H44" s="12">
        <v>82.8</v>
      </c>
      <c r="I44" s="16" t="s">
        <v>92</v>
      </c>
      <c r="J44" s="17">
        <f t="shared" si="8"/>
        <v>49.68</v>
      </c>
      <c r="K44" s="18">
        <f t="shared" si="9"/>
        <v>0</v>
      </c>
      <c r="L44" s="18">
        <f t="shared" si="10"/>
        <v>49.68</v>
      </c>
      <c r="M44" s="17">
        <f t="shared" si="12"/>
        <v>6</v>
      </c>
      <c r="N44" s="17"/>
      <c r="O44" s="10" t="s">
        <v>93</v>
      </c>
    </row>
    <row r="45" s="1" customFormat="1" customHeight="1" spans="1:15">
      <c r="A45" s="10">
        <v>42</v>
      </c>
      <c r="B45" s="10" t="s">
        <v>154</v>
      </c>
      <c r="C45" s="10" t="s">
        <v>155</v>
      </c>
      <c r="D45" s="10" t="s">
        <v>18</v>
      </c>
      <c r="E45" s="10" t="s">
        <v>156</v>
      </c>
      <c r="F45" s="10">
        <v>101</v>
      </c>
      <c r="G45" s="11" t="s">
        <v>157</v>
      </c>
      <c r="H45" s="12">
        <v>66.8</v>
      </c>
      <c r="I45" s="16" t="s">
        <v>158</v>
      </c>
      <c r="J45" s="17">
        <f t="shared" si="8"/>
        <v>40.08</v>
      </c>
      <c r="K45" s="18">
        <f t="shared" si="9"/>
        <v>35.528</v>
      </c>
      <c r="L45" s="18">
        <f t="shared" si="10"/>
        <v>75.608</v>
      </c>
      <c r="M45" s="17">
        <f t="shared" ref="M45:M50" si="13">RANK(L45,L$45:L$50)</f>
        <v>1</v>
      </c>
      <c r="N45" s="17" t="s">
        <v>22</v>
      </c>
      <c r="O45" s="10"/>
    </row>
    <row r="46" s="1" customFormat="1" customHeight="1" spans="1:15">
      <c r="A46" s="10">
        <v>43</v>
      </c>
      <c r="B46" s="10" t="s">
        <v>159</v>
      </c>
      <c r="C46" s="10" t="s">
        <v>160</v>
      </c>
      <c r="D46" s="10" t="s">
        <v>18</v>
      </c>
      <c r="E46" s="10" t="s">
        <v>156</v>
      </c>
      <c r="F46" s="10">
        <v>101</v>
      </c>
      <c r="G46" s="11" t="s">
        <v>157</v>
      </c>
      <c r="H46" s="12">
        <v>68.5</v>
      </c>
      <c r="I46" s="16" t="s">
        <v>161</v>
      </c>
      <c r="J46" s="17">
        <f t="shared" si="8"/>
        <v>41.1</v>
      </c>
      <c r="K46" s="18">
        <f t="shared" si="9"/>
        <v>33.864</v>
      </c>
      <c r="L46" s="18">
        <f t="shared" si="10"/>
        <v>74.964</v>
      </c>
      <c r="M46" s="17">
        <f t="shared" si="13"/>
        <v>2</v>
      </c>
      <c r="N46" s="17" t="s">
        <v>22</v>
      </c>
      <c r="O46" s="10"/>
    </row>
    <row r="47" s="1" customFormat="1" customHeight="1" spans="1:15">
      <c r="A47" s="10">
        <v>44</v>
      </c>
      <c r="B47" s="10" t="s">
        <v>162</v>
      </c>
      <c r="C47" s="10" t="s">
        <v>163</v>
      </c>
      <c r="D47" s="10" t="s">
        <v>18</v>
      </c>
      <c r="E47" s="10" t="s">
        <v>156</v>
      </c>
      <c r="F47" s="10">
        <v>101</v>
      </c>
      <c r="G47" s="11" t="s">
        <v>157</v>
      </c>
      <c r="H47" s="12">
        <v>66.5</v>
      </c>
      <c r="I47" s="16" t="s">
        <v>40</v>
      </c>
      <c r="J47" s="17">
        <f t="shared" si="8"/>
        <v>39.9</v>
      </c>
      <c r="K47" s="18">
        <f t="shared" si="9"/>
        <v>34.304</v>
      </c>
      <c r="L47" s="18">
        <f t="shared" si="10"/>
        <v>74.204</v>
      </c>
      <c r="M47" s="17">
        <f t="shared" si="13"/>
        <v>3</v>
      </c>
      <c r="N47" s="17"/>
      <c r="O47" s="10"/>
    </row>
    <row r="48" s="1" customFormat="1" customHeight="1" spans="1:15">
      <c r="A48" s="10">
        <v>45</v>
      </c>
      <c r="B48" s="10" t="s">
        <v>164</v>
      </c>
      <c r="C48" s="10" t="s">
        <v>165</v>
      </c>
      <c r="D48" s="10" t="s">
        <v>18</v>
      </c>
      <c r="E48" s="10" t="s">
        <v>156</v>
      </c>
      <c r="F48" s="10">
        <v>101</v>
      </c>
      <c r="G48" s="11" t="s">
        <v>157</v>
      </c>
      <c r="H48" s="12">
        <v>65.8</v>
      </c>
      <c r="I48" s="16" t="s">
        <v>166</v>
      </c>
      <c r="J48" s="17">
        <f t="shared" si="8"/>
        <v>39.48</v>
      </c>
      <c r="K48" s="18">
        <f t="shared" si="9"/>
        <v>33.632</v>
      </c>
      <c r="L48" s="18">
        <f t="shared" si="10"/>
        <v>73.112</v>
      </c>
      <c r="M48" s="17">
        <f t="shared" si="13"/>
        <v>4</v>
      </c>
      <c r="N48" s="17"/>
      <c r="O48" s="10"/>
    </row>
    <row r="49" s="1" customFormat="1" customHeight="1" spans="1:15">
      <c r="A49" s="10">
        <v>46</v>
      </c>
      <c r="B49" s="10" t="s">
        <v>167</v>
      </c>
      <c r="C49" s="10" t="s">
        <v>168</v>
      </c>
      <c r="D49" s="10" t="s">
        <v>18</v>
      </c>
      <c r="E49" s="10" t="s">
        <v>156</v>
      </c>
      <c r="F49" s="10">
        <v>101</v>
      </c>
      <c r="G49" s="11" t="s">
        <v>157</v>
      </c>
      <c r="H49" s="12">
        <v>66.3</v>
      </c>
      <c r="I49" s="16" t="s">
        <v>92</v>
      </c>
      <c r="J49" s="17">
        <f t="shared" si="8"/>
        <v>39.78</v>
      </c>
      <c r="K49" s="18">
        <f t="shared" si="9"/>
        <v>0</v>
      </c>
      <c r="L49" s="18">
        <f t="shared" si="10"/>
        <v>39.78</v>
      </c>
      <c r="M49" s="17">
        <f t="shared" si="13"/>
        <v>5</v>
      </c>
      <c r="N49" s="17"/>
      <c r="O49" s="10" t="s">
        <v>93</v>
      </c>
    </row>
    <row r="50" s="1" customFormat="1" customHeight="1" spans="1:15">
      <c r="A50" s="10">
        <v>47</v>
      </c>
      <c r="B50" s="10" t="s">
        <v>169</v>
      </c>
      <c r="C50" s="10" t="s">
        <v>170</v>
      </c>
      <c r="D50" s="10" t="s">
        <v>18</v>
      </c>
      <c r="E50" s="10" t="s">
        <v>156</v>
      </c>
      <c r="F50" s="10">
        <v>101</v>
      </c>
      <c r="G50" s="11" t="s">
        <v>157</v>
      </c>
      <c r="H50" s="12">
        <v>65.5</v>
      </c>
      <c r="I50" s="16" t="s">
        <v>92</v>
      </c>
      <c r="J50" s="17">
        <f t="shared" si="8"/>
        <v>39.3</v>
      </c>
      <c r="K50" s="18">
        <f t="shared" si="9"/>
        <v>0</v>
      </c>
      <c r="L50" s="18">
        <f t="shared" si="10"/>
        <v>39.3</v>
      </c>
      <c r="M50" s="17">
        <f t="shared" si="13"/>
        <v>6</v>
      </c>
      <c r="N50" s="17"/>
      <c r="O50" s="10" t="s">
        <v>93</v>
      </c>
    </row>
    <row r="51" s="1" customFormat="1" customHeight="1" spans="1:15">
      <c r="A51" s="10">
        <v>48</v>
      </c>
      <c r="B51" s="10" t="s">
        <v>171</v>
      </c>
      <c r="C51" s="10" t="s">
        <v>172</v>
      </c>
      <c r="D51" s="10" t="s">
        <v>18</v>
      </c>
      <c r="E51" s="10" t="s">
        <v>173</v>
      </c>
      <c r="F51" s="10">
        <v>101</v>
      </c>
      <c r="G51" s="11" t="s">
        <v>174</v>
      </c>
      <c r="H51" s="12">
        <v>65.2</v>
      </c>
      <c r="I51" s="16" t="s">
        <v>175</v>
      </c>
      <c r="J51" s="17">
        <f t="shared" si="8"/>
        <v>39.12</v>
      </c>
      <c r="K51" s="18">
        <f t="shared" si="9"/>
        <v>37.112</v>
      </c>
      <c r="L51" s="18">
        <f t="shared" si="10"/>
        <v>76.232</v>
      </c>
      <c r="M51" s="17">
        <v>1</v>
      </c>
      <c r="N51" s="17" t="s">
        <v>22</v>
      </c>
      <c r="O51" s="10"/>
    </row>
    <row r="52" s="1" customFormat="1" customHeight="1" spans="1:15">
      <c r="A52" s="10">
        <v>49</v>
      </c>
      <c r="B52" s="10" t="s">
        <v>176</v>
      </c>
      <c r="C52" s="10" t="s">
        <v>177</v>
      </c>
      <c r="D52" s="10" t="s">
        <v>18</v>
      </c>
      <c r="E52" s="10" t="s">
        <v>173</v>
      </c>
      <c r="F52" s="10">
        <v>101</v>
      </c>
      <c r="G52" s="11" t="s">
        <v>174</v>
      </c>
      <c r="H52" s="12">
        <v>66</v>
      </c>
      <c r="I52" s="16" t="s">
        <v>178</v>
      </c>
      <c r="J52" s="17">
        <f t="shared" si="8"/>
        <v>39.6</v>
      </c>
      <c r="K52" s="18">
        <f t="shared" si="9"/>
        <v>35.432</v>
      </c>
      <c r="L52" s="18">
        <f t="shared" si="10"/>
        <v>75.032</v>
      </c>
      <c r="M52" s="17">
        <v>2</v>
      </c>
      <c r="N52" s="17"/>
      <c r="O52" s="10"/>
    </row>
    <row r="53" s="1" customFormat="1" customHeight="1" spans="1:15">
      <c r="A53" s="10">
        <v>50</v>
      </c>
      <c r="B53" s="10" t="s">
        <v>179</v>
      </c>
      <c r="C53" s="10" t="s">
        <v>180</v>
      </c>
      <c r="D53" s="10" t="s">
        <v>18</v>
      </c>
      <c r="E53" s="10" t="s">
        <v>173</v>
      </c>
      <c r="F53" s="10">
        <v>101</v>
      </c>
      <c r="G53" s="11" t="s">
        <v>174</v>
      </c>
      <c r="H53" s="12">
        <v>62.1</v>
      </c>
      <c r="I53" s="16" t="s">
        <v>181</v>
      </c>
      <c r="J53" s="17">
        <f t="shared" si="8"/>
        <v>37.26</v>
      </c>
      <c r="K53" s="18">
        <f t="shared" si="9"/>
        <v>36.252</v>
      </c>
      <c r="L53" s="18">
        <f t="shared" si="10"/>
        <v>73.512</v>
      </c>
      <c r="M53" s="17">
        <v>3</v>
      </c>
      <c r="N53" s="17"/>
      <c r="O53" s="10"/>
    </row>
    <row r="54" s="1" customFormat="1" customHeight="1" spans="1:15">
      <c r="A54" s="10">
        <v>51</v>
      </c>
      <c r="B54" s="10" t="s">
        <v>182</v>
      </c>
      <c r="C54" s="11" t="s">
        <v>183</v>
      </c>
      <c r="D54" s="10" t="s">
        <v>18</v>
      </c>
      <c r="E54" s="10" t="s">
        <v>184</v>
      </c>
      <c r="F54" s="10">
        <v>101</v>
      </c>
      <c r="G54" s="11" t="s">
        <v>185</v>
      </c>
      <c r="H54" s="12">
        <v>76</v>
      </c>
      <c r="I54" s="16" t="s">
        <v>186</v>
      </c>
      <c r="J54" s="17">
        <f t="shared" si="8"/>
        <v>45.6</v>
      </c>
      <c r="K54" s="18">
        <f t="shared" si="9"/>
        <v>35.532</v>
      </c>
      <c r="L54" s="18">
        <f t="shared" si="10"/>
        <v>81.132</v>
      </c>
      <c r="M54" s="17">
        <f t="shared" ref="M54:M61" si="14">RANK(L54,L$54:L$64)</f>
        <v>1</v>
      </c>
      <c r="N54" s="17" t="s">
        <v>22</v>
      </c>
      <c r="O54" s="10"/>
    </row>
    <row r="55" s="1" customFormat="1" customHeight="1" spans="1:15">
      <c r="A55" s="10">
        <v>52</v>
      </c>
      <c r="B55" s="10" t="s">
        <v>187</v>
      </c>
      <c r="C55" s="11" t="s">
        <v>188</v>
      </c>
      <c r="D55" s="10" t="s">
        <v>18</v>
      </c>
      <c r="E55" s="10" t="s">
        <v>184</v>
      </c>
      <c r="F55" s="10">
        <v>101</v>
      </c>
      <c r="G55" s="11" t="s">
        <v>185</v>
      </c>
      <c r="H55" s="12">
        <v>74.5</v>
      </c>
      <c r="I55" s="16" t="s">
        <v>189</v>
      </c>
      <c r="J55" s="17">
        <f t="shared" si="8"/>
        <v>44.7</v>
      </c>
      <c r="K55" s="18">
        <f t="shared" si="9"/>
        <v>36.08</v>
      </c>
      <c r="L55" s="18">
        <f t="shared" si="10"/>
        <v>80.78</v>
      </c>
      <c r="M55" s="17">
        <f t="shared" si="14"/>
        <v>2</v>
      </c>
      <c r="N55" s="17" t="s">
        <v>22</v>
      </c>
      <c r="O55" s="10"/>
    </row>
    <row r="56" s="1" customFormat="1" customHeight="1" spans="1:15">
      <c r="A56" s="10">
        <v>53</v>
      </c>
      <c r="B56" s="10" t="s">
        <v>190</v>
      </c>
      <c r="C56" s="11" t="s">
        <v>191</v>
      </c>
      <c r="D56" s="10" t="s">
        <v>18</v>
      </c>
      <c r="E56" s="10" t="s">
        <v>184</v>
      </c>
      <c r="F56" s="10">
        <v>101</v>
      </c>
      <c r="G56" s="11" t="s">
        <v>185</v>
      </c>
      <c r="H56" s="12">
        <v>74</v>
      </c>
      <c r="I56" s="16" t="s">
        <v>192</v>
      </c>
      <c r="J56" s="17">
        <f t="shared" si="8"/>
        <v>44.4</v>
      </c>
      <c r="K56" s="18">
        <f t="shared" si="9"/>
        <v>36.112</v>
      </c>
      <c r="L56" s="18">
        <f t="shared" si="10"/>
        <v>80.512</v>
      </c>
      <c r="M56" s="17">
        <f t="shared" si="14"/>
        <v>3</v>
      </c>
      <c r="N56" s="17" t="s">
        <v>22</v>
      </c>
      <c r="O56" s="10"/>
    </row>
    <row r="57" s="1" customFormat="1" customHeight="1" spans="1:15">
      <c r="A57" s="10">
        <v>54</v>
      </c>
      <c r="B57" s="10" t="s">
        <v>193</v>
      </c>
      <c r="C57" s="11" t="s">
        <v>194</v>
      </c>
      <c r="D57" s="10" t="s">
        <v>18</v>
      </c>
      <c r="E57" s="10" t="s">
        <v>184</v>
      </c>
      <c r="F57" s="10">
        <v>101</v>
      </c>
      <c r="G57" s="11" t="s">
        <v>185</v>
      </c>
      <c r="H57" s="12">
        <v>73.5</v>
      </c>
      <c r="I57" s="16" t="s">
        <v>195</v>
      </c>
      <c r="J57" s="17">
        <f t="shared" si="8"/>
        <v>44.1</v>
      </c>
      <c r="K57" s="18">
        <f t="shared" si="9"/>
        <v>35.948</v>
      </c>
      <c r="L57" s="18">
        <f t="shared" si="10"/>
        <v>80.048</v>
      </c>
      <c r="M57" s="17">
        <f t="shared" si="14"/>
        <v>4</v>
      </c>
      <c r="N57" s="17"/>
      <c r="O57" s="10"/>
    </row>
    <row r="58" s="1" customFormat="1" customHeight="1" spans="1:15">
      <c r="A58" s="10">
        <v>55</v>
      </c>
      <c r="B58" s="10" t="s">
        <v>76</v>
      </c>
      <c r="C58" s="11" t="s">
        <v>196</v>
      </c>
      <c r="D58" s="10" t="s">
        <v>18</v>
      </c>
      <c r="E58" s="10" t="s">
        <v>184</v>
      </c>
      <c r="F58" s="10">
        <v>101</v>
      </c>
      <c r="G58" s="11" t="s">
        <v>185</v>
      </c>
      <c r="H58" s="12">
        <v>72.8</v>
      </c>
      <c r="I58" s="16" t="s">
        <v>197</v>
      </c>
      <c r="J58" s="17">
        <f t="shared" si="8"/>
        <v>43.68</v>
      </c>
      <c r="K58" s="18">
        <f t="shared" si="9"/>
        <v>36.296</v>
      </c>
      <c r="L58" s="18">
        <f t="shared" si="10"/>
        <v>79.976</v>
      </c>
      <c r="M58" s="17">
        <f t="shared" si="14"/>
        <v>5</v>
      </c>
      <c r="N58" s="17"/>
      <c r="O58" s="10"/>
    </row>
    <row r="59" s="1" customFormat="1" customHeight="1" spans="1:15">
      <c r="A59" s="10">
        <v>56</v>
      </c>
      <c r="B59" s="10" t="s">
        <v>198</v>
      </c>
      <c r="C59" s="11" t="s">
        <v>199</v>
      </c>
      <c r="D59" s="10" t="s">
        <v>18</v>
      </c>
      <c r="E59" s="10" t="s">
        <v>184</v>
      </c>
      <c r="F59" s="10">
        <v>101</v>
      </c>
      <c r="G59" s="11" t="s">
        <v>185</v>
      </c>
      <c r="H59" s="12">
        <v>74</v>
      </c>
      <c r="I59" s="16" t="s">
        <v>200</v>
      </c>
      <c r="J59" s="17">
        <f t="shared" si="8"/>
        <v>44.4</v>
      </c>
      <c r="K59" s="18">
        <f t="shared" si="9"/>
        <v>35.316</v>
      </c>
      <c r="L59" s="18">
        <f t="shared" si="10"/>
        <v>79.716</v>
      </c>
      <c r="M59" s="17">
        <f t="shared" si="14"/>
        <v>6</v>
      </c>
      <c r="N59" s="17"/>
      <c r="O59" s="10"/>
    </row>
    <row r="60" s="1" customFormat="1" ht="27" customHeight="1" spans="1:15">
      <c r="A60" s="7" t="s">
        <v>1</v>
      </c>
      <c r="B60" s="7" t="s">
        <v>2</v>
      </c>
      <c r="C60" s="7" t="s">
        <v>3</v>
      </c>
      <c r="D60" s="7" t="s">
        <v>4</v>
      </c>
      <c r="E60" s="7" t="s">
        <v>5</v>
      </c>
      <c r="F60" s="7" t="s">
        <v>6</v>
      </c>
      <c r="G60" s="8" t="s">
        <v>7</v>
      </c>
      <c r="H60" s="9" t="s">
        <v>8</v>
      </c>
      <c r="I60" s="13" t="s">
        <v>9</v>
      </c>
      <c r="J60" s="14" t="s">
        <v>10</v>
      </c>
      <c r="K60" s="15" t="s">
        <v>11</v>
      </c>
      <c r="L60" s="15" t="s">
        <v>12</v>
      </c>
      <c r="M60" s="15" t="s">
        <v>13</v>
      </c>
      <c r="N60" s="15" t="s">
        <v>14</v>
      </c>
      <c r="O60" s="9" t="s">
        <v>15</v>
      </c>
    </row>
    <row r="61" s="1" customFormat="1" customHeight="1" spans="1:15">
      <c r="A61" s="10">
        <v>57</v>
      </c>
      <c r="B61" s="10" t="s">
        <v>201</v>
      </c>
      <c r="C61" s="11" t="s">
        <v>202</v>
      </c>
      <c r="D61" s="10" t="s">
        <v>18</v>
      </c>
      <c r="E61" s="10" t="s">
        <v>184</v>
      </c>
      <c r="F61" s="10">
        <v>101</v>
      </c>
      <c r="G61" s="11" t="s">
        <v>185</v>
      </c>
      <c r="H61" s="12">
        <v>72.3</v>
      </c>
      <c r="I61" s="16" t="s">
        <v>203</v>
      </c>
      <c r="J61" s="17">
        <f>H61*0.6</f>
        <v>43.38</v>
      </c>
      <c r="K61" s="18">
        <f>I61*0.4</f>
        <v>36.28</v>
      </c>
      <c r="L61" s="18">
        <f>J61+K61</f>
        <v>79.66</v>
      </c>
      <c r="M61" s="17">
        <f>RANK(L61,L$54:L$64)</f>
        <v>7</v>
      </c>
      <c r="N61" s="17"/>
      <c r="O61" s="10"/>
    </row>
    <row r="62" s="1" customFormat="1" customHeight="1" spans="1:15">
      <c r="A62" s="10">
        <v>58</v>
      </c>
      <c r="B62" s="10" t="s">
        <v>204</v>
      </c>
      <c r="C62" s="11" t="s">
        <v>205</v>
      </c>
      <c r="D62" s="10" t="s">
        <v>18</v>
      </c>
      <c r="E62" s="10" t="s">
        <v>184</v>
      </c>
      <c r="F62" s="10">
        <v>101</v>
      </c>
      <c r="G62" s="11" t="s">
        <v>185</v>
      </c>
      <c r="H62" s="12">
        <v>73.5</v>
      </c>
      <c r="I62" s="16" t="s">
        <v>206</v>
      </c>
      <c r="J62" s="17">
        <f>H62*0.6</f>
        <v>44.1</v>
      </c>
      <c r="K62" s="18">
        <f>I62*0.4</f>
        <v>34.816</v>
      </c>
      <c r="L62" s="18">
        <f>J62+K62</f>
        <v>78.916</v>
      </c>
      <c r="M62" s="17">
        <f>RANK(L62,L$54:L$64)</f>
        <v>8</v>
      </c>
      <c r="N62" s="17"/>
      <c r="O62" s="10"/>
    </row>
    <row r="63" s="1" customFormat="1" customHeight="1" spans="1:15">
      <c r="A63" s="10">
        <v>59</v>
      </c>
      <c r="B63" s="10" t="s">
        <v>207</v>
      </c>
      <c r="C63" s="11" t="s">
        <v>208</v>
      </c>
      <c r="D63" s="10" t="s">
        <v>18</v>
      </c>
      <c r="E63" s="10" t="s">
        <v>184</v>
      </c>
      <c r="F63" s="10">
        <v>101</v>
      </c>
      <c r="G63" s="11" t="s">
        <v>185</v>
      </c>
      <c r="H63" s="12">
        <v>72.3</v>
      </c>
      <c r="I63" s="16" t="s">
        <v>200</v>
      </c>
      <c r="J63" s="17">
        <f t="shared" ref="J63:J92" si="15">H63*0.6</f>
        <v>43.38</v>
      </c>
      <c r="K63" s="18">
        <f t="shared" ref="K63:K92" si="16">I63*0.4</f>
        <v>35.316</v>
      </c>
      <c r="L63" s="18">
        <f t="shared" ref="L63:L92" si="17">J63+K63</f>
        <v>78.696</v>
      </c>
      <c r="M63" s="17">
        <f>RANK(L63,L$54:L$64)</f>
        <v>9</v>
      </c>
      <c r="N63" s="17"/>
      <c r="O63" s="10"/>
    </row>
    <row r="64" s="1" customFormat="1" customHeight="1" spans="1:15">
      <c r="A64" s="10">
        <v>60</v>
      </c>
      <c r="B64" s="10" t="s">
        <v>209</v>
      </c>
      <c r="C64" s="11" t="s">
        <v>210</v>
      </c>
      <c r="D64" s="10" t="s">
        <v>18</v>
      </c>
      <c r="E64" s="10" t="s">
        <v>184</v>
      </c>
      <c r="F64" s="10">
        <v>101</v>
      </c>
      <c r="G64" s="11" t="s">
        <v>185</v>
      </c>
      <c r="H64" s="12">
        <v>72.3</v>
      </c>
      <c r="I64" s="16" t="s">
        <v>211</v>
      </c>
      <c r="J64" s="17">
        <f t="shared" si="15"/>
        <v>43.38</v>
      </c>
      <c r="K64" s="18">
        <f t="shared" si="16"/>
        <v>34.676</v>
      </c>
      <c r="L64" s="18">
        <f t="shared" si="17"/>
        <v>78.056</v>
      </c>
      <c r="M64" s="17">
        <f>RANK(L64,L$54:L$64)</f>
        <v>10</v>
      </c>
      <c r="N64" s="17"/>
      <c r="O64" s="10"/>
    </row>
    <row r="65" s="1" customFormat="1" customHeight="1" spans="1:15">
      <c r="A65" s="10">
        <v>61</v>
      </c>
      <c r="B65" s="10" t="s">
        <v>212</v>
      </c>
      <c r="C65" s="10" t="s">
        <v>213</v>
      </c>
      <c r="D65" s="10" t="s">
        <v>18</v>
      </c>
      <c r="E65" s="10" t="s">
        <v>214</v>
      </c>
      <c r="F65" s="10">
        <v>101</v>
      </c>
      <c r="G65" s="10">
        <v>11</v>
      </c>
      <c r="H65" s="12">
        <v>87.1</v>
      </c>
      <c r="I65" s="16" t="s">
        <v>215</v>
      </c>
      <c r="J65" s="17">
        <f t="shared" si="15"/>
        <v>52.26</v>
      </c>
      <c r="K65" s="18">
        <f t="shared" si="16"/>
        <v>35.616</v>
      </c>
      <c r="L65" s="18">
        <f t="shared" si="17"/>
        <v>87.876</v>
      </c>
      <c r="M65" s="17">
        <f t="shared" ref="M65:M70" si="18">RANK(L65,L$65:L$70)</f>
        <v>1</v>
      </c>
      <c r="N65" s="17" t="s">
        <v>22</v>
      </c>
      <c r="O65" s="10"/>
    </row>
    <row r="66" s="1" customFormat="1" ht="15" customHeight="1" spans="1:15">
      <c r="A66" s="10">
        <v>62</v>
      </c>
      <c r="B66" s="10" t="s">
        <v>216</v>
      </c>
      <c r="C66" s="10" t="s">
        <v>217</v>
      </c>
      <c r="D66" s="10" t="s">
        <v>18</v>
      </c>
      <c r="E66" s="10" t="s">
        <v>214</v>
      </c>
      <c r="F66" s="10">
        <v>101</v>
      </c>
      <c r="G66" s="10">
        <v>11</v>
      </c>
      <c r="H66" s="12">
        <v>82.9</v>
      </c>
      <c r="I66" s="16" t="s">
        <v>218</v>
      </c>
      <c r="J66" s="17">
        <f t="shared" si="15"/>
        <v>49.74</v>
      </c>
      <c r="K66" s="18">
        <f t="shared" si="16"/>
        <v>35.192</v>
      </c>
      <c r="L66" s="18">
        <f t="shared" si="17"/>
        <v>84.932</v>
      </c>
      <c r="M66" s="17">
        <f t="shared" si="18"/>
        <v>2</v>
      </c>
      <c r="N66" s="17" t="s">
        <v>22</v>
      </c>
      <c r="O66" s="10"/>
    </row>
    <row r="67" s="1" customFormat="1" customHeight="1" spans="1:15">
      <c r="A67" s="10">
        <v>63</v>
      </c>
      <c r="B67" s="10" t="s">
        <v>219</v>
      </c>
      <c r="C67" s="10" t="s">
        <v>220</v>
      </c>
      <c r="D67" s="10" t="s">
        <v>18</v>
      </c>
      <c r="E67" s="10" t="s">
        <v>214</v>
      </c>
      <c r="F67" s="10">
        <v>101</v>
      </c>
      <c r="G67" s="10">
        <v>11</v>
      </c>
      <c r="H67" s="12">
        <v>82.9</v>
      </c>
      <c r="I67" s="16" t="s">
        <v>221</v>
      </c>
      <c r="J67" s="17">
        <f t="shared" si="15"/>
        <v>49.74</v>
      </c>
      <c r="K67" s="18">
        <f t="shared" si="16"/>
        <v>34.652</v>
      </c>
      <c r="L67" s="18">
        <f t="shared" si="17"/>
        <v>84.392</v>
      </c>
      <c r="M67" s="17">
        <f t="shared" si="18"/>
        <v>3</v>
      </c>
      <c r="N67" s="17"/>
      <c r="O67" s="10"/>
    </row>
    <row r="68" s="1" customFormat="1" customHeight="1" spans="1:15">
      <c r="A68" s="10">
        <v>64</v>
      </c>
      <c r="B68" s="10" t="s">
        <v>222</v>
      </c>
      <c r="C68" s="10" t="s">
        <v>223</v>
      </c>
      <c r="D68" s="10" t="s">
        <v>18</v>
      </c>
      <c r="E68" s="10" t="s">
        <v>214</v>
      </c>
      <c r="F68" s="10">
        <v>101</v>
      </c>
      <c r="G68" s="10">
        <v>11</v>
      </c>
      <c r="H68" s="12">
        <v>83</v>
      </c>
      <c r="I68" s="16" t="s">
        <v>224</v>
      </c>
      <c r="J68" s="17">
        <f t="shared" si="15"/>
        <v>49.8</v>
      </c>
      <c r="K68" s="18">
        <f t="shared" si="16"/>
        <v>34.568</v>
      </c>
      <c r="L68" s="18">
        <f t="shared" si="17"/>
        <v>84.368</v>
      </c>
      <c r="M68" s="17">
        <f t="shared" si="18"/>
        <v>4</v>
      </c>
      <c r="N68" s="17"/>
      <c r="O68" s="10"/>
    </row>
    <row r="69" s="1" customFormat="1" customHeight="1" spans="1:15">
      <c r="A69" s="10">
        <v>65</v>
      </c>
      <c r="B69" s="10" t="s">
        <v>225</v>
      </c>
      <c r="C69" s="10" t="s">
        <v>226</v>
      </c>
      <c r="D69" s="10" t="s">
        <v>18</v>
      </c>
      <c r="E69" s="10" t="s">
        <v>214</v>
      </c>
      <c r="F69" s="10">
        <v>101</v>
      </c>
      <c r="G69" s="10">
        <v>11</v>
      </c>
      <c r="H69" s="12">
        <v>84.8</v>
      </c>
      <c r="I69" s="16" t="s">
        <v>227</v>
      </c>
      <c r="J69" s="17">
        <f t="shared" si="15"/>
        <v>50.88</v>
      </c>
      <c r="K69" s="18">
        <f t="shared" si="16"/>
        <v>33.452</v>
      </c>
      <c r="L69" s="18">
        <f t="shared" si="17"/>
        <v>84.332</v>
      </c>
      <c r="M69" s="17">
        <f t="shared" si="18"/>
        <v>5</v>
      </c>
      <c r="N69" s="17"/>
      <c r="O69" s="10"/>
    </row>
    <row r="70" s="1" customFormat="1" customHeight="1" spans="1:15">
      <c r="A70" s="10">
        <v>66</v>
      </c>
      <c r="B70" s="10" t="s">
        <v>228</v>
      </c>
      <c r="C70" s="10" t="s">
        <v>229</v>
      </c>
      <c r="D70" s="10" t="s">
        <v>18</v>
      </c>
      <c r="E70" s="10" t="s">
        <v>214</v>
      </c>
      <c r="F70" s="10">
        <v>101</v>
      </c>
      <c r="G70" s="10">
        <v>11</v>
      </c>
      <c r="H70" s="12">
        <v>85.6</v>
      </c>
      <c r="I70" s="16" t="s">
        <v>92</v>
      </c>
      <c r="J70" s="17">
        <f t="shared" si="15"/>
        <v>51.36</v>
      </c>
      <c r="K70" s="18">
        <f t="shared" si="16"/>
        <v>0</v>
      </c>
      <c r="L70" s="18">
        <f t="shared" si="17"/>
        <v>51.36</v>
      </c>
      <c r="M70" s="17">
        <f t="shared" si="18"/>
        <v>6</v>
      </c>
      <c r="N70" s="17"/>
      <c r="O70" s="10" t="s">
        <v>93</v>
      </c>
    </row>
    <row r="71" s="1" customFormat="1" customHeight="1" spans="1:15">
      <c r="A71" s="10">
        <v>67</v>
      </c>
      <c r="B71" s="10" t="s">
        <v>230</v>
      </c>
      <c r="C71" s="10" t="s">
        <v>231</v>
      </c>
      <c r="D71" s="10" t="s">
        <v>18</v>
      </c>
      <c r="E71" s="10" t="s">
        <v>232</v>
      </c>
      <c r="F71" s="10">
        <v>101</v>
      </c>
      <c r="G71" s="10">
        <v>12</v>
      </c>
      <c r="H71" s="12">
        <v>81</v>
      </c>
      <c r="I71" s="16" t="s">
        <v>233</v>
      </c>
      <c r="J71" s="17">
        <f t="shared" si="15"/>
        <v>48.6</v>
      </c>
      <c r="K71" s="18">
        <f t="shared" si="16"/>
        <v>34.56</v>
      </c>
      <c r="L71" s="18">
        <f t="shared" si="17"/>
        <v>83.16</v>
      </c>
      <c r="M71" s="17">
        <f t="shared" ref="M71:M76" si="19">RANK(L71,L$71:L$76)</f>
        <v>1</v>
      </c>
      <c r="N71" s="17" t="s">
        <v>22</v>
      </c>
      <c r="O71" s="10"/>
    </row>
    <row r="72" s="1" customFormat="1" customHeight="1" spans="1:15">
      <c r="A72" s="10">
        <v>68</v>
      </c>
      <c r="B72" s="10" t="s">
        <v>234</v>
      </c>
      <c r="C72" s="10" t="s">
        <v>235</v>
      </c>
      <c r="D72" s="10" t="s">
        <v>18</v>
      </c>
      <c r="E72" s="10" t="s">
        <v>232</v>
      </c>
      <c r="F72" s="10">
        <v>101</v>
      </c>
      <c r="G72" s="10">
        <v>12</v>
      </c>
      <c r="H72" s="12">
        <v>77.5</v>
      </c>
      <c r="I72" s="16" t="s">
        <v>236</v>
      </c>
      <c r="J72" s="17">
        <f t="shared" si="15"/>
        <v>46.5</v>
      </c>
      <c r="K72" s="18">
        <f t="shared" si="16"/>
        <v>35.168</v>
      </c>
      <c r="L72" s="18">
        <f t="shared" si="17"/>
        <v>81.668</v>
      </c>
      <c r="M72" s="17">
        <f t="shared" si="19"/>
        <v>2</v>
      </c>
      <c r="N72" s="17" t="s">
        <v>22</v>
      </c>
      <c r="O72" s="10"/>
    </row>
    <row r="73" s="1" customFormat="1" customHeight="1" spans="1:15">
      <c r="A73" s="10">
        <v>69</v>
      </c>
      <c r="B73" s="10" t="s">
        <v>237</v>
      </c>
      <c r="C73" s="10" t="s">
        <v>238</v>
      </c>
      <c r="D73" s="10" t="s">
        <v>18</v>
      </c>
      <c r="E73" s="10" t="s">
        <v>232</v>
      </c>
      <c r="F73" s="10">
        <v>101</v>
      </c>
      <c r="G73" s="10">
        <v>12</v>
      </c>
      <c r="H73" s="12">
        <v>78.8</v>
      </c>
      <c r="I73" s="16" t="s">
        <v>239</v>
      </c>
      <c r="J73" s="17">
        <f t="shared" si="15"/>
        <v>47.28</v>
      </c>
      <c r="K73" s="18">
        <f t="shared" si="16"/>
        <v>32</v>
      </c>
      <c r="L73" s="18">
        <f t="shared" si="17"/>
        <v>79.28</v>
      </c>
      <c r="M73" s="17">
        <f t="shared" si="19"/>
        <v>3</v>
      </c>
      <c r="N73" s="17"/>
      <c r="O73" s="10"/>
    </row>
    <row r="74" s="1" customFormat="1" customHeight="1" spans="1:15">
      <c r="A74" s="10">
        <v>70</v>
      </c>
      <c r="B74" s="10" t="s">
        <v>240</v>
      </c>
      <c r="C74" s="10" t="s">
        <v>241</v>
      </c>
      <c r="D74" s="10" t="s">
        <v>18</v>
      </c>
      <c r="E74" s="10" t="s">
        <v>232</v>
      </c>
      <c r="F74" s="10">
        <v>101</v>
      </c>
      <c r="G74" s="10">
        <v>12</v>
      </c>
      <c r="H74" s="12">
        <v>74.8</v>
      </c>
      <c r="I74" s="16" t="s">
        <v>242</v>
      </c>
      <c r="J74" s="17">
        <f t="shared" si="15"/>
        <v>44.88</v>
      </c>
      <c r="K74" s="18">
        <f t="shared" si="16"/>
        <v>33.92</v>
      </c>
      <c r="L74" s="18">
        <f t="shared" si="17"/>
        <v>78.8</v>
      </c>
      <c r="M74" s="17">
        <f t="shared" si="19"/>
        <v>4</v>
      </c>
      <c r="N74" s="17"/>
      <c r="O74" s="10"/>
    </row>
    <row r="75" s="1" customFormat="1" customHeight="1" spans="1:15">
      <c r="A75" s="10">
        <v>71</v>
      </c>
      <c r="B75" s="10" t="s">
        <v>243</v>
      </c>
      <c r="C75" s="10" t="s">
        <v>244</v>
      </c>
      <c r="D75" s="10" t="s">
        <v>18</v>
      </c>
      <c r="E75" s="10" t="s">
        <v>232</v>
      </c>
      <c r="F75" s="10">
        <v>101</v>
      </c>
      <c r="G75" s="10">
        <v>12</v>
      </c>
      <c r="H75" s="12">
        <v>73.5</v>
      </c>
      <c r="I75" s="16" t="s">
        <v>245</v>
      </c>
      <c r="J75" s="17">
        <f t="shared" si="15"/>
        <v>44.1</v>
      </c>
      <c r="K75" s="18">
        <f t="shared" si="16"/>
        <v>33.88</v>
      </c>
      <c r="L75" s="18">
        <f t="shared" si="17"/>
        <v>77.98</v>
      </c>
      <c r="M75" s="17">
        <f t="shared" si="19"/>
        <v>5</v>
      </c>
      <c r="N75" s="17"/>
      <c r="O75" s="10"/>
    </row>
    <row r="76" s="1" customFormat="1" customHeight="1" spans="1:15">
      <c r="A76" s="10">
        <v>72</v>
      </c>
      <c r="B76" s="10" t="s">
        <v>246</v>
      </c>
      <c r="C76" s="10" t="s">
        <v>247</v>
      </c>
      <c r="D76" s="10" t="s">
        <v>18</v>
      </c>
      <c r="E76" s="10" t="s">
        <v>232</v>
      </c>
      <c r="F76" s="10">
        <v>101</v>
      </c>
      <c r="G76" s="10">
        <v>12</v>
      </c>
      <c r="H76" s="12">
        <v>74.3</v>
      </c>
      <c r="I76" s="16" t="s">
        <v>92</v>
      </c>
      <c r="J76" s="17">
        <f t="shared" si="15"/>
        <v>44.58</v>
      </c>
      <c r="K76" s="18">
        <f t="shared" si="16"/>
        <v>0</v>
      </c>
      <c r="L76" s="18">
        <f t="shared" si="17"/>
        <v>44.58</v>
      </c>
      <c r="M76" s="17">
        <f t="shared" si="19"/>
        <v>6</v>
      </c>
      <c r="N76" s="17"/>
      <c r="O76" s="10" t="s">
        <v>93</v>
      </c>
    </row>
    <row r="77" customHeight="1" spans="1:15">
      <c r="A77" s="10">
        <v>73</v>
      </c>
      <c r="B77" s="10" t="s">
        <v>248</v>
      </c>
      <c r="C77" s="10" t="s">
        <v>249</v>
      </c>
      <c r="D77" s="10" t="s">
        <v>18</v>
      </c>
      <c r="E77" s="10" t="s">
        <v>250</v>
      </c>
      <c r="F77" s="10">
        <v>101</v>
      </c>
      <c r="G77" s="10">
        <v>13</v>
      </c>
      <c r="H77" s="12">
        <v>81.6</v>
      </c>
      <c r="I77" s="16" t="s">
        <v>251</v>
      </c>
      <c r="J77" s="17">
        <f t="shared" si="15"/>
        <v>48.96</v>
      </c>
      <c r="K77" s="18">
        <f t="shared" si="16"/>
        <v>35.4</v>
      </c>
      <c r="L77" s="18">
        <f t="shared" si="17"/>
        <v>84.36</v>
      </c>
      <c r="M77" s="17">
        <f>RANK(L77,L$77:L$79)</f>
        <v>1</v>
      </c>
      <c r="N77" s="17" t="s">
        <v>22</v>
      </c>
      <c r="O77" s="10"/>
    </row>
    <row r="78" customHeight="1" spans="1:15">
      <c r="A78" s="10">
        <v>74</v>
      </c>
      <c r="B78" s="10" t="s">
        <v>252</v>
      </c>
      <c r="C78" s="10" t="s">
        <v>253</v>
      </c>
      <c r="D78" s="10" t="s">
        <v>18</v>
      </c>
      <c r="E78" s="10" t="s">
        <v>250</v>
      </c>
      <c r="F78" s="10">
        <v>101</v>
      </c>
      <c r="G78" s="10">
        <v>13</v>
      </c>
      <c r="H78" s="12">
        <v>78.8</v>
      </c>
      <c r="I78" s="16" t="s">
        <v>254</v>
      </c>
      <c r="J78" s="17">
        <f t="shared" si="15"/>
        <v>47.28</v>
      </c>
      <c r="K78" s="18">
        <f t="shared" si="16"/>
        <v>33.104</v>
      </c>
      <c r="L78" s="18">
        <f t="shared" si="17"/>
        <v>80.384</v>
      </c>
      <c r="M78" s="17">
        <f>RANK(L78,L$77:L$79)</f>
        <v>2</v>
      </c>
      <c r="N78" s="17"/>
      <c r="O78" s="10"/>
    </row>
    <row r="79" customHeight="1" spans="1:15">
      <c r="A79" s="10">
        <v>75</v>
      </c>
      <c r="B79" s="10" t="s">
        <v>255</v>
      </c>
      <c r="C79" s="10" t="s">
        <v>256</v>
      </c>
      <c r="D79" s="10" t="s">
        <v>18</v>
      </c>
      <c r="E79" s="10" t="s">
        <v>250</v>
      </c>
      <c r="F79" s="10">
        <v>101</v>
      </c>
      <c r="G79" s="10">
        <v>13</v>
      </c>
      <c r="H79" s="12">
        <v>77.8</v>
      </c>
      <c r="I79" s="16" t="s">
        <v>257</v>
      </c>
      <c r="J79" s="17">
        <f t="shared" si="15"/>
        <v>46.68</v>
      </c>
      <c r="K79" s="18">
        <f t="shared" si="16"/>
        <v>32.88</v>
      </c>
      <c r="L79" s="18">
        <f t="shared" si="17"/>
        <v>79.56</v>
      </c>
      <c r="M79" s="17">
        <f>RANK(L79,L$77:L$79)</f>
        <v>3</v>
      </c>
      <c r="N79" s="17"/>
      <c r="O79" s="10"/>
    </row>
    <row r="80" s="2" customFormat="1" customHeight="1" spans="1:15">
      <c r="A80" s="10">
        <v>76</v>
      </c>
      <c r="B80" s="10" t="s">
        <v>258</v>
      </c>
      <c r="C80" s="10" t="s">
        <v>259</v>
      </c>
      <c r="D80" s="10" t="s">
        <v>260</v>
      </c>
      <c r="E80" s="10" t="s">
        <v>19</v>
      </c>
      <c r="F80" s="10">
        <v>102</v>
      </c>
      <c r="G80" s="11" t="s">
        <v>20</v>
      </c>
      <c r="H80" s="12">
        <v>81.3</v>
      </c>
      <c r="I80" s="16" t="s">
        <v>261</v>
      </c>
      <c r="J80" s="17">
        <f t="shared" si="15"/>
        <v>48.78</v>
      </c>
      <c r="K80" s="18">
        <f t="shared" si="16"/>
        <v>36.4</v>
      </c>
      <c r="L80" s="18">
        <f t="shared" si="17"/>
        <v>85.18</v>
      </c>
      <c r="M80" s="17">
        <v>1</v>
      </c>
      <c r="N80" s="17" t="s">
        <v>22</v>
      </c>
      <c r="O80" s="10"/>
    </row>
    <row r="81" s="2" customFormat="1" customHeight="1" spans="1:15">
      <c r="A81" s="10">
        <v>77</v>
      </c>
      <c r="B81" s="10" t="s">
        <v>262</v>
      </c>
      <c r="C81" s="10" t="s">
        <v>263</v>
      </c>
      <c r="D81" s="10" t="s">
        <v>260</v>
      </c>
      <c r="E81" s="10" t="s">
        <v>19</v>
      </c>
      <c r="F81" s="10">
        <v>102</v>
      </c>
      <c r="G81" s="11" t="s">
        <v>20</v>
      </c>
      <c r="H81" s="12">
        <v>81.6</v>
      </c>
      <c r="I81" s="16" t="s">
        <v>264</v>
      </c>
      <c r="J81" s="17">
        <f t="shared" si="15"/>
        <v>48.96</v>
      </c>
      <c r="K81" s="18">
        <f t="shared" si="16"/>
        <v>33.056</v>
      </c>
      <c r="L81" s="18">
        <f t="shared" si="17"/>
        <v>82.016</v>
      </c>
      <c r="M81" s="17">
        <v>2</v>
      </c>
      <c r="N81" s="17"/>
      <c r="O81" s="10"/>
    </row>
    <row r="82" s="2" customFormat="1" customHeight="1" spans="1:15">
      <c r="A82" s="10">
        <v>78</v>
      </c>
      <c r="B82" s="10" t="s">
        <v>265</v>
      </c>
      <c r="C82" s="10" t="s">
        <v>266</v>
      </c>
      <c r="D82" s="10" t="s">
        <v>260</v>
      </c>
      <c r="E82" s="10" t="s">
        <v>19</v>
      </c>
      <c r="F82" s="10">
        <v>102</v>
      </c>
      <c r="G82" s="11" t="s">
        <v>20</v>
      </c>
      <c r="H82" s="12">
        <v>81.5</v>
      </c>
      <c r="I82" s="16" t="s">
        <v>267</v>
      </c>
      <c r="J82" s="17">
        <f t="shared" si="15"/>
        <v>48.9</v>
      </c>
      <c r="K82" s="18">
        <f t="shared" si="16"/>
        <v>32.472</v>
      </c>
      <c r="L82" s="18">
        <f t="shared" si="17"/>
        <v>81.372</v>
      </c>
      <c r="M82" s="17">
        <v>3</v>
      </c>
      <c r="N82" s="17"/>
      <c r="O82" s="10"/>
    </row>
    <row r="83" s="1" customFormat="1" customHeight="1" spans="1:16">
      <c r="A83" s="10">
        <v>79</v>
      </c>
      <c r="B83" s="10" t="s">
        <v>268</v>
      </c>
      <c r="C83" s="10" t="s">
        <v>269</v>
      </c>
      <c r="D83" s="10" t="s">
        <v>270</v>
      </c>
      <c r="E83" s="10" t="s">
        <v>271</v>
      </c>
      <c r="F83" s="10">
        <v>103</v>
      </c>
      <c r="G83" s="11" t="s">
        <v>20</v>
      </c>
      <c r="H83" s="12">
        <v>73.5</v>
      </c>
      <c r="I83" s="16" t="s">
        <v>272</v>
      </c>
      <c r="J83" s="17">
        <f t="shared" si="15"/>
        <v>44.1</v>
      </c>
      <c r="K83" s="18">
        <f t="shared" si="16"/>
        <v>35.008</v>
      </c>
      <c r="L83" s="18">
        <f t="shared" si="17"/>
        <v>79.108</v>
      </c>
      <c r="M83" s="17">
        <f t="shared" ref="M83:M91" si="20">RANK(L83,L$83:L$92)</f>
        <v>1</v>
      </c>
      <c r="N83" s="17" t="s">
        <v>22</v>
      </c>
      <c r="O83" s="10"/>
      <c r="P83" s="2"/>
    </row>
    <row r="84" s="1" customFormat="1" customHeight="1" spans="1:16">
      <c r="A84" s="10">
        <v>80</v>
      </c>
      <c r="B84" s="10" t="s">
        <v>273</v>
      </c>
      <c r="C84" s="10" t="s">
        <v>274</v>
      </c>
      <c r="D84" s="10" t="s">
        <v>270</v>
      </c>
      <c r="E84" s="10" t="s">
        <v>271</v>
      </c>
      <c r="F84" s="10">
        <v>103</v>
      </c>
      <c r="G84" s="11" t="s">
        <v>20</v>
      </c>
      <c r="H84" s="12">
        <v>70.8</v>
      </c>
      <c r="I84" s="16" t="s">
        <v>275</v>
      </c>
      <c r="J84" s="17">
        <f t="shared" si="15"/>
        <v>42.48</v>
      </c>
      <c r="K84" s="18">
        <f t="shared" si="16"/>
        <v>35.16</v>
      </c>
      <c r="L84" s="18">
        <f t="shared" si="17"/>
        <v>77.64</v>
      </c>
      <c r="M84" s="17">
        <f t="shared" si="20"/>
        <v>2</v>
      </c>
      <c r="N84" s="17" t="s">
        <v>22</v>
      </c>
      <c r="O84" s="10"/>
      <c r="P84" s="2"/>
    </row>
    <row r="85" s="1" customFormat="1" customHeight="1" spans="1:16">
      <c r="A85" s="10">
        <v>81</v>
      </c>
      <c r="B85" s="10" t="s">
        <v>276</v>
      </c>
      <c r="C85" s="10" t="s">
        <v>277</v>
      </c>
      <c r="D85" s="10" t="s">
        <v>270</v>
      </c>
      <c r="E85" s="10" t="s">
        <v>271</v>
      </c>
      <c r="F85" s="10">
        <v>103</v>
      </c>
      <c r="G85" s="11" t="s">
        <v>20</v>
      </c>
      <c r="H85" s="12">
        <v>69.5</v>
      </c>
      <c r="I85" s="16" t="s">
        <v>278</v>
      </c>
      <c r="J85" s="17">
        <f t="shared" si="15"/>
        <v>41.7</v>
      </c>
      <c r="K85" s="18">
        <f t="shared" si="16"/>
        <v>35.12</v>
      </c>
      <c r="L85" s="18">
        <f t="shared" si="17"/>
        <v>76.82</v>
      </c>
      <c r="M85" s="17">
        <f t="shared" si="20"/>
        <v>3</v>
      </c>
      <c r="N85" s="17" t="s">
        <v>22</v>
      </c>
      <c r="O85" s="10"/>
      <c r="P85" s="2"/>
    </row>
    <row r="86" s="1" customFormat="1" customHeight="1" spans="1:16">
      <c r="A86" s="10">
        <v>82</v>
      </c>
      <c r="B86" s="10" t="s">
        <v>279</v>
      </c>
      <c r="C86" s="10" t="s">
        <v>280</v>
      </c>
      <c r="D86" s="10" t="s">
        <v>270</v>
      </c>
      <c r="E86" s="10" t="s">
        <v>271</v>
      </c>
      <c r="F86" s="10">
        <v>103</v>
      </c>
      <c r="G86" s="11" t="s">
        <v>20</v>
      </c>
      <c r="H86" s="12">
        <v>73.3</v>
      </c>
      <c r="I86" s="16" t="s">
        <v>281</v>
      </c>
      <c r="J86" s="17">
        <f t="shared" si="15"/>
        <v>43.98</v>
      </c>
      <c r="K86" s="18">
        <f t="shared" si="16"/>
        <v>32.568</v>
      </c>
      <c r="L86" s="18">
        <f t="shared" si="17"/>
        <v>76.548</v>
      </c>
      <c r="M86" s="17">
        <f t="shared" si="20"/>
        <v>4</v>
      </c>
      <c r="N86" s="17"/>
      <c r="O86" s="10"/>
      <c r="P86" s="2"/>
    </row>
    <row r="87" s="1" customFormat="1" customHeight="1" spans="1:16">
      <c r="A87" s="10">
        <v>83</v>
      </c>
      <c r="B87" s="10" t="s">
        <v>282</v>
      </c>
      <c r="C87" s="10" t="s">
        <v>283</v>
      </c>
      <c r="D87" s="10" t="s">
        <v>270</v>
      </c>
      <c r="E87" s="10" t="s">
        <v>271</v>
      </c>
      <c r="F87" s="10">
        <v>103</v>
      </c>
      <c r="G87" s="11" t="s">
        <v>20</v>
      </c>
      <c r="H87" s="12">
        <v>72.5</v>
      </c>
      <c r="I87" s="16" t="s">
        <v>284</v>
      </c>
      <c r="J87" s="17">
        <f t="shared" si="15"/>
        <v>43.5</v>
      </c>
      <c r="K87" s="18">
        <f t="shared" si="16"/>
        <v>32.84</v>
      </c>
      <c r="L87" s="18">
        <f t="shared" si="17"/>
        <v>76.34</v>
      </c>
      <c r="M87" s="17">
        <f t="shared" si="20"/>
        <v>5</v>
      </c>
      <c r="N87" s="17"/>
      <c r="O87" s="10"/>
      <c r="P87" s="2"/>
    </row>
    <row r="88" s="1" customFormat="1" customHeight="1" spans="1:16">
      <c r="A88" s="10">
        <v>84</v>
      </c>
      <c r="B88" s="10" t="s">
        <v>285</v>
      </c>
      <c r="C88" s="10" t="s">
        <v>286</v>
      </c>
      <c r="D88" s="10" t="s">
        <v>270</v>
      </c>
      <c r="E88" s="10" t="s">
        <v>271</v>
      </c>
      <c r="F88" s="10">
        <v>103</v>
      </c>
      <c r="G88" s="11" t="s">
        <v>20</v>
      </c>
      <c r="H88" s="12">
        <v>70.5</v>
      </c>
      <c r="I88" s="16" t="s">
        <v>287</v>
      </c>
      <c r="J88" s="17">
        <f t="shared" si="15"/>
        <v>42.3</v>
      </c>
      <c r="K88" s="18">
        <f t="shared" si="16"/>
        <v>33.112</v>
      </c>
      <c r="L88" s="18">
        <f t="shared" si="17"/>
        <v>75.412</v>
      </c>
      <c r="M88" s="17">
        <f t="shared" si="20"/>
        <v>6</v>
      </c>
      <c r="N88" s="17"/>
      <c r="O88" s="10"/>
      <c r="P88" s="2"/>
    </row>
    <row r="89" s="1" customFormat="1" customHeight="1" spans="1:16">
      <c r="A89" s="10">
        <v>85</v>
      </c>
      <c r="B89" s="10" t="s">
        <v>288</v>
      </c>
      <c r="C89" s="10" t="s">
        <v>289</v>
      </c>
      <c r="D89" s="10" t="s">
        <v>270</v>
      </c>
      <c r="E89" s="10" t="s">
        <v>271</v>
      </c>
      <c r="F89" s="10">
        <v>103</v>
      </c>
      <c r="G89" s="11" t="s">
        <v>20</v>
      </c>
      <c r="H89" s="12">
        <v>69.5</v>
      </c>
      <c r="I89" s="16" t="s">
        <v>110</v>
      </c>
      <c r="J89" s="17">
        <f t="shared" si="15"/>
        <v>41.7</v>
      </c>
      <c r="K89" s="18">
        <f t="shared" si="16"/>
        <v>33.64</v>
      </c>
      <c r="L89" s="18">
        <f t="shared" si="17"/>
        <v>75.34</v>
      </c>
      <c r="M89" s="17">
        <f t="shared" si="20"/>
        <v>7</v>
      </c>
      <c r="N89" s="17"/>
      <c r="O89" s="10"/>
      <c r="P89" s="2"/>
    </row>
    <row r="90" s="1" customFormat="1" ht="17" customHeight="1" spans="1:16">
      <c r="A90" s="10">
        <v>86</v>
      </c>
      <c r="B90" s="10" t="s">
        <v>290</v>
      </c>
      <c r="C90" s="10" t="s">
        <v>291</v>
      </c>
      <c r="D90" s="10" t="s">
        <v>270</v>
      </c>
      <c r="E90" s="10" t="s">
        <v>271</v>
      </c>
      <c r="F90" s="10">
        <v>103</v>
      </c>
      <c r="G90" s="11" t="s">
        <v>20</v>
      </c>
      <c r="H90" s="12">
        <v>72</v>
      </c>
      <c r="I90" s="16" t="s">
        <v>292</v>
      </c>
      <c r="J90" s="17">
        <f t="shared" si="15"/>
        <v>43.2</v>
      </c>
      <c r="K90" s="18">
        <f t="shared" si="16"/>
        <v>31.84</v>
      </c>
      <c r="L90" s="18">
        <f t="shared" si="17"/>
        <v>75.04</v>
      </c>
      <c r="M90" s="17">
        <f t="shared" si="20"/>
        <v>8</v>
      </c>
      <c r="N90" s="17"/>
      <c r="O90" s="10"/>
      <c r="P90" s="2"/>
    </row>
    <row r="91" s="1" customFormat="1" ht="27" customHeight="1" spans="1:15">
      <c r="A91" s="7" t="s">
        <v>1</v>
      </c>
      <c r="B91" s="7" t="s">
        <v>2</v>
      </c>
      <c r="C91" s="7" t="s">
        <v>3</v>
      </c>
      <c r="D91" s="7" t="s">
        <v>4</v>
      </c>
      <c r="E91" s="7" t="s">
        <v>5</v>
      </c>
      <c r="F91" s="7" t="s">
        <v>6</v>
      </c>
      <c r="G91" s="8" t="s">
        <v>7</v>
      </c>
      <c r="H91" s="9" t="s">
        <v>8</v>
      </c>
      <c r="I91" s="13" t="s">
        <v>9</v>
      </c>
      <c r="J91" s="14" t="s">
        <v>10</v>
      </c>
      <c r="K91" s="15" t="s">
        <v>11</v>
      </c>
      <c r="L91" s="15" t="s">
        <v>12</v>
      </c>
      <c r="M91" s="15" t="s">
        <v>13</v>
      </c>
      <c r="N91" s="15" t="s">
        <v>14</v>
      </c>
      <c r="O91" s="9" t="s">
        <v>15</v>
      </c>
    </row>
    <row r="92" s="1" customFormat="1" customHeight="1" spans="1:16">
      <c r="A92" s="10">
        <v>87</v>
      </c>
      <c r="B92" s="10" t="s">
        <v>293</v>
      </c>
      <c r="C92" s="10" t="s">
        <v>294</v>
      </c>
      <c r="D92" s="10" t="s">
        <v>270</v>
      </c>
      <c r="E92" s="10" t="s">
        <v>271</v>
      </c>
      <c r="F92" s="10">
        <v>103</v>
      </c>
      <c r="G92" s="11" t="s">
        <v>20</v>
      </c>
      <c r="H92" s="12">
        <v>70</v>
      </c>
      <c r="I92" s="16" t="s">
        <v>295</v>
      </c>
      <c r="J92" s="17">
        <f>H92*0.6</f>
        <v>42</v>
      </c>
      <c r="K92" s="18">
        <f>I92*0.4</f>
        <v>32.848</v>
      </c>
      <c r="L92" s="18">
        <f>J92+K92</f>
        <v>74.848</v>
      </c>
      <c r="M92" s="17">
        <f>RANK(L92,L$83:L$92)</f>
        <v>9</v>
      </c>
      <c r="N92" s="17"/>
      <c r="O92" s="10"/>
      <c r="P92" s="2"/>
    </row>
    <row r="93" s="1" customFormat="1" customHeight="1" spans="1:16">
      <c r="A93" s="10">
        <v>88</v>
      </c>
      <c r="B93" s="10" t="s">
        <v>296</v>
      </c>
      <c r="C93" s="10" t="s">
        <v>297</v>
      </c>
      <c r="D93" s="10" t="s">
        <v>270</v>
      </c>
      <c r="E93" s="10" t="s">
        <v>271</v>
      </c>
      <c r="F93" s="10">
        <v>103</v>
      </c>
      <c r="G93" s="11" t="s">
        <v>20</v>
      </c>
      <c r="H93" s="12">
        <v>76</v>
      </c>
      <c r="I93" s="16" t="s">
        <v>92</v>
      </c>
      <c r="J93" s="17">
        <f>H93*0.6</f>
        <v>45.6</v>
      </c>
      <c r="K93" s="18">
        <f>I93*0.4</f>
        <v>0</v>
      </c>
      <c r="L93" s="18">
        <f>J93+K93</f>
        <v>45.6</v>
      </c>
      <c r="M93" s="17">
        <v>10</v>
      </c>
      <c r="N93" s="17"/>
      <c r="O93" s="10" t="s">
        <v>93</v>
      </c>
      <c r="P93" s="2"/>
    </row>
    <row r="94" s="1" customFormat="1" customHeight="1" spans="1:15">
      <c r="A94" s="10">
        <v>89</v>
      </c>
      <c r="B94" s="10" t="s">
        <v>298</v>
      </c>
      <c r="C94" s="10" t="s">
        <v>299</v>
      </c>
      <c r="D94" s="10" t="s">
        <v>270</v>
      </c>
      <c r="E94" s="10" t="s">
        <v>300</v>
      </c>
      <c r="F94" s="10">
        <v>103</v>
      </c>
      <c r="G94" s="11" t="s">
        <v>33</v>
      </c>
      <c r="H94" s="12">
        <v>71.8</v>
      </c>
      <c r="I94" s="16" t="s">
        <v>301</v>
      </c>
      <c r="J94" s="17">
        <f t="shared" ref="J94:J100" si="21">H94*0.6</f>
        <v>43.08</v>
      </c>
      <c r="K94" s="18">
        <f t="shared" ref="K94:K100" si="22">I94*0.4</f>
        <v>32.824</v>
      </c>
      <c r="L94" s="18">
        <f t="shared" ref="L94:L100" si="23">J94+K94</f>
        <v>75.904</v>
      </c>
      <c r="M94" s="17">
        <f>RANK(L94,L$94:L$95)</f>
        <v>1</v>
      </c>
      <c r="N94" s="17" t="s">
        <v>22</v>
      </c>
      <c r="O94" s="10"/>
    </row>
    <row r="95" s="1" customFormat="1" customHeight="1" spans="1:15">
      <c r="A95" s="10">
        <v>90</v>
      </c>
      <c r="B95" s="10" t="s">
        <v>302</v>
      </c>
      <c r="C95" s="10" t="s">
        <v>303</v>
      </c>
      <c r="D95" s="10" t="s">
        <v>270</v>
      </c>
      <c r="E95" s="10" t="s">
        <v>300</v>
      </c>
      <c r="F95" s="10">
        <v>103</v>
      </c>
      <c r="G95" s="11" t="s">
        <v>33</v>
      </c>
      <c r="H95" s="12">
        <v>70.1</v>
      </c>
      <c r="I95" s="16" t="s">
        <v>304</v>
      </c>
      <c r="J95" s="17">
        <f t="shared" si="21"/>
        <v>42.06</v>
      </c>
      <c r="K95" s="18">
        <f t="shared" si="22"/>
        <v>33.384</v>
      </c>
      <c r="L95" s="18">
        <f t="shared" si="23"/>
        <v>75.444</v>
      </c>
      <c r="M95" s="17">
        <f>RANK(L95,L$94:L$95)</f>
        <v>2</v>
      </c>
      <c r="N95" s="17"/>
      <c r="O95" s="10"/>
    </row>
    <row r="96" s="1" customFormat="1" customHeight="1" spans="1:15">
      <c r="A96" s="10">
        <v>91</v>
      </c>
      <c r="B96" s="10" t="s">
        <v>305</v>
      </c>
      <c r="C96" s="10" t="s">
        <v>306</v>
      </c>
      <c r="D96" s="10" t="s">
        <v>270</v>
      </c>
      <c r="E96" s="10" t="s">
        <v>300</v>
      </c>
      <c r="F96" s="10">
        <v>103</v>
      </c>
      <c r="G96" s="11" t="s">
        <v>33</v>
      </c>
      <c r="H96" s="12">
        <v>79.3</v>
      </c>
      <c r="I96" s="16" t="s">
        <v>92</v>
      </c>
      <c r="J96" s="17">
        <f t="shared" si="21"/>
        <v>47.58</v>
      </c>
      <c r="K96" s="18">
        <f t="shared" si="22"/>
        <v>0</v>
      </c>
      <c r="L96" s="18">
        <f t="shared" si="23"/>
        <v>47.58</v>
      </c>
      <c r="M96" s="17">
        <v>3</v>
      </c>
      <c r="N96" s="17"/>
      <c r="O96" s="10" t="s">
        <v>93</v>
      </c>
    </row>
    <row r="97" s="1" customFormat="1" customHeight="1" spans="1:15">
      <c r="A97" s="10">
        <v>92</v>
      </c>
      <c r="B97" s="10" t="s">
        <v>307</v>
      </c>
      <c r="C97" s="10" t="s">
        <v>308</v>
      </c>
      <c r="D97" s="10" t="s">
        <v>309</v>
      </c>
      <c r="E97" s="10" t="s">
        <v>310</v>
      </c>
      <c r="F97" s="10">
        <v>104</v>
      </c>
      <c r="G97" s="11" t="s">
        <v>20</v>
      </c>
      <c r="H97" s="12">
        <v>74.5</v>
      </c>
      <c r="I97" s="16" t="s">
        <v>311</v>
      </c>
      <c r="J97" s="17">
        <f t="shared" si="21"/>
        <v>44.7</v>
      </c>
      <c r="K97" s="18">
        <f t="shared" si="22"/>
        <v>34.836</v>
      </c>
      <c r="L97" s="18">
        <f t="shared" si="23"/>
        <v>79.536</v>
      </c>
      <c r="M97" s="17">
        <f>RANK(L97,L$97:L$99)</f>
        <v>1</v>
      </c>
      <c r="N97" s="17" t="s">
        <v>22</v>
      </c>
      <c r="O97" s="10"/>
    </row>
    <row r="98" s="1" customFormat="1" customHeight="1" spans="1:15">
      <c r="A98" s="10">
        <v>93</v>
      </c>
      <c r="B98" s="10" t="s">
        <v>312</v>
      </c>
      <c r="C98" s="10" t="s">
        <v>313</v>
      </c>
      <c r="D98" s="10" t="s">
        <v>309</v>
      </c>
      <c r="E98" s="10" t="s">
        <v>310</v>
      </c>
      <c r="F98" s="10">
        <v>104</v>
      </c>
      <c r="G98" s="11" t="s">
        <v>20</v>
      </c>
      <c r="H98" s="12">
        <v>74</v>
      </c>
      <c r="I98" s="16" t="s">
        <v>314</v>
      </c>
      <c r="J98" s="17">
        <f t="shared" si="21"/>
        <v>44.4</v>
      </c>
      <c r="K98" s="18">
        <f t="shared" si="22"/>
        <v>33.508</v>
      </c>
      <c r="L98" s="18">
        <f t="shared" si="23"/>
        <v>77.908</v>
      </c>
      <c r="M98" s="17">
        <f>RANK(L98,L$97:L$99)</f>
        <v>2</v>
      </c>
      <c r="N98" s="17"/>
      <c r="O98" s="10"/>
    </row>
    <row r="99" s="1" customFormat="1" customHeight="1" spans="1:15">
      <c r="A99" s="10">
        <v>94</v>
      </c>
      <c r="B99" s="10" t="s">
        <v>315</v>
      </c>
      <c r="C99" s="10" t="s">
        <v>316</v>
      </c>
      <c r="D99" s="10" t="s">
        <v>309</v>
      </c>
      <c r="E99" s="10" t="s">
        <v>310</v>
      </c>
      <c r="F99" s="10">
        <v>104</v>
      </c>
      <c r="G99" s="11" t="s">
        <v>20</v>
      </c>
      <c r="H99" s="12">
        <v>73.5</v>
      </c>
      <c r="I99" s="16" t="s">
        <v>317</v>
      </c>
      <c r="J99" s="17">
        <f t="shared" si="21"/>
        <v>44.1</v>
      </c>
      <c r="K99" s="18">
        <f t="shared" si="22"/>
        <v>28.696</v>
      </c>
      <c r="L99" s="18">
        <f t="shared" si="23"/>
        <v>72.796</v>
      </c>
      <c r="M99" s="17">
        <f>RANK(L99,L$97:L$99)</f>
        <v>3</v>
      </c>
      <c r="N99" s="17"/>
      <c r="O99" s="10"/>
    </row>
    <row r="100" s="1" customFormat="1" customHeight="1" spans="1:15">
      <c r="A100" s="10">
        <v>95</v>
      </c>
      <c r="B100" s="10" t="s">
        <v>318</v>
      </c>
      <c r="C100" s="10" t="s">
        <v>319</v>
      </c>
      <c r="D100" s="10" t="s">
        <v>309</v>
      </c>
      <c r="E100" s="10" t="s">
        <v>320</v>
      </c>
      <c r="F100" s="10">
        <v>104</v>
      </c>
      <c r="G100" s="11" t="s">
        <v>33</v>
      </c>
      <c r="H100" s="12">
        <v>86</v>
      </c>
      <c r="I100" s="16" t="s">
        <v>321</v>
      </c>
      <c r="J100" s="17">
        <f t="shared" si="21"/>
        <v>51.6</v>
      </c>
      <c r="K100" s="18">
        <f t="shared" si="22"/>
        <v>32.428</v>
      </c>
      <c r="L100" s="18">
        <f t="shared" si="23"/>
        <v>84.028</v>
      </c>
      <c r="M100" s="17">
        <f>RANK(L100,L$100:L$101)</f>
        <v>1</v>
      </c>
      <c r="N100" s="17" t="s">
        <v>22</v>
      </c>
      <c r="O100" s="10"/>
    </row>
    <row r="101" s="1" customFormat="1" customHeight="1" spans="1:15">
      <c r="A101" s="10">
        <v>96</v>
      </c>
      <c r="B101" s="10" t="s">
        <v>322</v>
      </c>
      <c r="C101" s="10" t="s">
        <v>323</v>
      </c>
      <c r="D101" s="10" t="s">
        <v>309</v>
      </c>
      <c r="E101" s="10" t="s">
        <v>320</v>
      </c>
      <c r="F101" s="10">
        <v>104</v>
      </c>
      <c r="G101" s="11" t="s">
        <v>33</v>
      </c>
      <c r="H101" s="12">
        <v>85</v>
      </c>
      <c r="I101" s="16" t="s">
        <v>324</v>
      </c>
      <c r="J101" s="17">
        <f t="shared" ref="J101:J120" si="24">H101*0.6</f>
        <v>51</v>
      </c>
      <c r="K101" s="18">
        <f t="shared" ref="K101:K120" si="25">I101*0.4</f>
        <v>28.54</v>
      </c>
      <c r="L101" s="18">
        <f t="shared" ref="L101:L120" si="26">J101+K101</f>
        <v>79.54</v>
      </c>
      <c r="M101" s="17">
        <f>RANK(L101,L$100:L$101)</f>
        <v>2</v>
      </c>
      <c r="N101" s="17"/>
      <c r="O101" s="10"/>
    </row>
    <row r="102" s="1" customFormat="1" customHeight="1" spans="1:15">
      <c r="A102" s="10">
        <v>97</v>
      </c>
      <c r="B102" s="10" t="s">
        <v>325</v>
      </c>
      <c r="C102" s="10" t="s">
        <v>326</v>
      </c>
      <c r="D102" s="10" t="s">
        <v>309</v>
      </c>
      <c r="E102" s="10" t="s">
        <v>320</v>
      </c>
      <c r="F102" s="10">
        <v>104</v>
      </c>
      <c r="G102" s="11" t="s">
        <v>33</v>
      </c>
      <c r="H102" s="12">
        <v>86.8</v>
      </c>
      <c r="I102" s="16" t="s">
        <v>92</v>
      </c>
      <c r="J102" s="17">
        <f t="shared" si="24"/>
        <v>52.08</v>
      </c>
      <c r="K102" s="18">
        <f t="shared" si="25"/>
        <v>0</v>
      </c>
      <c r="L102" s="18">
        <f t="shared" si="26"/>
        <v>52.08</v>
      </c>
      <c r="M102" s="17">
        <v>3</v>
      </c>
      <c r="N102" s="17"/>
      <c r="O102" s="10" t="s">
        <v>93</v>
      </c>
    </row>
    <row r="103" s="1" customFormat="1" customHeight="1" spans="1:15">
      <c r="A103" s="10">
        <v>98</v>
      </c>
      <c r="B103" s="10" t="s">
        <v>327</v>
      </c>
      <c r="C103" s="10" t="s">
        <v>328</v>
      </c>
      <c r="D103" s="10" t="s">
        <v>309</v>
      </c>
      <c r="E103" s="10" t="s">
        <v>329</v>
      </c>
      <c r="F103" s="10">
        <v>104</v>
      </c>
      <c r="G103" s="11" t="s">
        <v>53</v>
      </c>
      <c r="H103" s="12">
        <v>91.8</v>
      </c>
      <c r="I103" s="16" t="s">
        <v>330</v>
      </c>
      <c r="J103" s="17">
        <f t="shared" si="24"/>
        <v>55.08</v>
      </c>
      <c r="K103" s="18">
        <f t="shared" si="25"/>
        <v>33.828</v>
      </c>
      <c r="L103" s="18">
        <f t="shared" si="26"/>
        <v>88.908</v>
      </c>
      <c r="M103" s="17">
        <f>RANK(L103,L$103:L$105)</f>
        <v>1</v>
      </c>
      <c r="N103" s="17" t="s">
        <v>22</v>
      </c>
      <c r="O103" s="10"/>
    </row>
    <row r="104" s="1" customFormat="1" customHeight="1" spans="1:15">
      <c r="A104" s="10">
        <v>99</v>
      </c>
      <c r="B104" s="10" t="s">
        <v>331</v>
      </c>
      <c r="C104" s="10" t="s">
        <v>332</v>
      </c>
      <c r="D104" s="10" t="s">
        <v>309</v>
      </c>
      <c r="E104" s="10" t="s">
        <v>329</v>
      </c>
      <c r="F104" s="10">
        <v>104</v>
      </c>
      <c r="G104" s="11" t="s">
        <v>53</v>
      </c>
      <c r="H104" s="12">
        <v>90</v>
      </c>
      <c r="I104" s="16" t="s">
        <v>333</v>
      </c>
      <c r="J104" s="17">
        <f t="shared" si="24"/>
        <v>54</v>
      </c>
      <c r="K104" s="18">
        <f t="shared" si="25"/>
        <v>33.748</v>
      </c>
      <c r="L104" s="18">
        <f t="shared" si="26"/>
        <v>87.748</v>
      </c>
      <c r="M104" s="17">
        <f>RANK(L104,L$103:L$105)</f>
        <v>2</v>
      </c>
      <c r="N104" s="17"/>
      <c r="O104" s="10"/>
    </row>
    <row r="105" s="1" customFormat="1" customHeight="1" spans="1:15">
      <c r="A105" s="10">
        <v>100</v>
      </c>
      <c r="B105" s="10" t="s">
        <v>334</v>
      </c>
      <c r="C105" s="10" t="s">
        <v>335</v>
      </c>
      <c r="D105" s="10" t="s">
        <v>309</v>
      </c>
      <c r="E105" s="10" t="s">
        <v>329</v>
      </c>
      <c r="F105" s="10">
        <v>104</v>
      </c>
      <c r="G105" s="11" t="s">
        <v>53</v>
      </c>
      <c r="H105" s="12">
        <v>84.5</v>
      </c>
      <c r="I105" s="16" t="s">
        <v>92</v>
      </c>
      <c r="J105" s="17">
        <f t="shared" si="24"/>
        <v>50.7</v>
      </c>
      <c r="K105" s="18">
        <f t="shared" si="25"/>
        <v>0</v>
      </c>
      <c r="L105" s="18">
        <f t="shared" si="26"/>
        <v>50.7</v>
      </c>
      <c r="M105" s="17">
        <f>RANK(L105,L$103:L$105)</f>
        <v>3</v>
      </c>
      <c r="N105" s="17"/>
      <c r="O105" s="10" t="s">
        <v>93</v>
      </c>
    </row>
    <row r="106" s="1" customFormat="1" customHeight="1" spans="1:15">
      <c r="A106" s="10">
        <v>101</v>
      </c>
      <c r="B106" s="10" t="s">
        <v>336</v>
      </c>
      <c r="C106" s="10" t="s">
        <v>337</v>
      </c>
      <c r="D106" s="10" t="s">
        <v>338</v>
      </c>
      <c r="E106" s="10" t="s">
        <v>19</v>
      </c>
      <c r="F106" s="10">
        <v>105</v>
      </c>
      <c r="G106" s="11" t="s">
        <v>20</v>
      </c>
      <c r="H106" s="12">
        <v>79</v>
      </c>
      <c r="I106" s="16" t="s">
        <v>339</v>
      </c>
      <c r="J106" s="17">
        <f t="shared" si="24"/>
        <v>47.4</v>
      </c>
      <c r="K106" s="18">
        <f t="shared" si="25"/>
        <v>36.248</v>
      </c>
      <c r="L106" s="18">
        <f t="shared" si="26"/>
        <v>83.648</v>
      </c>
      <c r="M106" s="17">
        <v>1</v>
      </c>
      <c r="N106" s="17" t="s">
        <v>22</v>
      </c>
      <c r="O106" s="10"/>
    </row>
    <row r="107" s="1" customFormat="1" customHeight="1" spans="1:15">
      <c r="A107" s="10">
        <v>102</v>
      </c>
      <c r="B107" s="10" t="s">
        <v>340</v>
      </c>
      <c r="C107" s="10" t="s">
        <v>341</v>
      </c>
      <c r="D107" s="10" t="s">
        <v>338</v>
      </c>
      <c r="E107" s="10" t="s">
        <v>19</v>
      </c>
      <c r="F107" s="10">
        <v>105</v>
      </c>
      <c r="G107" s="11" t="s">
        <v>20</v>
      </c>
      <c r="H107" s="12">
        <v>85</v>
      </c>
      <c r="I107" s="16" t="s">
        <v>342</v>
      </c>
      <c r="J107" s="17">
        <f t="shared" si="24"/>
        <v>51</v>
      </c>
      <c r="K107" s="18">
        <f t="shared" si="25"/>
        <v>32.612</v>
      </c>
      <c r="L107" s="18">
        <f t="shared" si="26"/>
        <v>83.612</v>
      </c>
      <c r="M107" s="17">
        <v>2</v>
      </c>
      <c r="N107" s="17" t="s">
        <v>22</v>
      </c>
      <c r="O107" s="10"/>
    </row>
    <row r="108" s="1" customFormat="1" customHeight="1" spans="1:15">
      <c r="A108" s="10">
        <v>103</v>
      </c>
      <c r="B108" s="10" t="s">
        <v>343</v>
      </c>
      <c r="C108" s="10" t="s">
        <v>344</v>
      </c>
      <c r="D108" s="10" t="s">
        <v>338</v>
      </c>
      <c r="E108" s="10" t="s">
        <v>19</v>
      </c>
      <c r="F108" s="10">
        <v>105</v>
      </c>
      <c r="G108" s="11" t="s">
        <v>20</v>
      </c>
      <c r="H108" s="12">
        <v>79.5</v>
      </c>
      <c r="I108" s="16" t="s">
        <v>345</v>
      </c>
      <c r="J108" s="17">
        <f t="shared" si="24"/>
        <v>47.7</v>
      </c>
      <c r="K108" s="18">
        <f t="shared" si="25"/>
        <v>31.968</v>
      </c>
      <c r="L108" s="18">
        <f t="shared" si="26"/>
        <v>79.668</v>
      </c>
      <c r="M108" s="17">
        <v>3</v>
      </c>
      <c r="N108" s="17"/>
      <c r="O108" s="10"/>
    </row>
    <row r="109" s="1" customFormat="1" customHeight="1" spans="1:15">
      <c r="A109" s="10">
        <v>104</v>
      </c>
      <c r="B109" s="10" t="s">
        <v>346</v>
      </c>
      <c r="C109" s="10" t="s">
        <v>347</v>
      </c>
      <c r="D109" s="10" t="s">
        <v>338</v>
      </c>
      <c r="E109" s="10" t="s">
        <v>19</v>
      </c>
      <c r="F109" s="10">
        <v>105</v>
      </c>
      <c r="G109" s="11" t="s">
        <v>20</v>
      </c>
      <c r="H109" s="12">
        <v>81.3</v>
      </c>
      <c r="I109" s="16" t="s">
        <v>348</v>
      </c>
      <c r="J109" s="17">
        <f t="shared" si="24"/>
        <v>48.78</v>
      </c>
      <c r="K109" s="18">
        <f t="shared" si="25"/>
        <v>29.292</v>
      </c>
      <c r="L109" s="18">
        <f t="shared" si="26"/>
        <v>78.072</v>
      </c>
      <c r="M109" s="17">
        <v>4</v>
      </c>
      <c r="N109" s="17"/>
      <c r="O109" s="10"/>
    </row>
    <row r="110" s="1" customFormat="1" customHeight="1" spans="1:15">
      <c r="A110" s="10">
        <v>105</v>
      </c>
      <c r="B110" s="10" t="s">
        <v>349</v>
      </c>
      <c r="C110" s="10" t="s">
        <v>350</v>
      </c>
      <c r="D110" s="10" t="s">
        <v>338</v>
      </c>
      <c r="E110" s="10" t="s">
        <v>19</v>
      </c>
      <c r="F110" s="10">
        <v>105</v>
      </c>
      <c r="G110" s="11" t="s">
        <v>20</v>
      </c>
      <c r="H110" s="12">
        <v>81.9</v>
      </c>
      <c r="I110" s="16" t="s">
        <v>92</v>
      </c>
      <c r="J110" s="17">
        <f t="shared" si="24"/>
        <v>49.14</v>
      </c>
      <c r="K110" s="18">
        <f t="shared" si="25"/>
        <v>0</v>
      </c>
      <c r="L110" s="18">
        <f t="shared" si="26"/>
        <v>49.14</v>
      </c>
      <c r="M110" s="17">
        <v>5</v>
      </c>
      <c r="N110" s="17"/>
      <c r="O110" s="10" t="s">
        <v>93</v>
      </c>
    </row>
    <row r="111" s="1" customFormat="1" customHeight="1" spans="1:15">
      <c r="A111" s="10">
        <v>106</v>
      </c>
      <c r="B111" s="10" t="s">
        <v>351</v>
      </c>
      <c r="C111" s="10" t="s">
        <v>352</v>
      </c>
      <c r="D111" s="10" t="s">
        <v>338</v>
      </c>
      <c r="E111" s="10" t="s">
        <v>19</v>
      </c>
      <c r="F111" s="10">
        <v>105</v>
      </c>
      <c r="G111" s="11" t="s">
        <v>20</v>
      </c>
      <c r="H111" s="12">
        <v>80.3</v>
      </c>
      <c r="I111" s="16" t="s">
        <v>92</v>
      </c>
      <c r="J111" s="17">
        <f t="shared" si="24"/>
        <v>48.18</v>
      </c>
      <c r="K111" s="18">
        <f t="shared" si="25"/>
        <v>0</v>
      </c>
      <c r="L111" s="18">
        <f t="shared" si="26"/>
        <v>48.18</v>
      </c>
      <c r="M111" s="17">
        <v>6</v>
      </c>
      <c r="N111" s="17"/>
      <c r="O111" s="10" t="s">
        <v>93</v>
      </c>
    </row>
    <row r="112" customHeight="1" spans="1:15">
      <c r="A112" s="10">
        <v>107</v>
      </c>
      <c r="B112" s="10" t="s">
        <v>353</v>
      </c>
      <c r="C112" s="10" t="s">
        <v>354</v>
      </c>
      <c r="D112" s="10" t="s">
        <v>338</v>
      </c>
      <c r="E112" s="10" t="s">
        <v>52</v>
      </c>
      <c r="F112" s="10">
        <v>105</v>
      </c>
      <c r="G112" s="11" t="s">
        <v>33</v>
      </c>
      <c r="H112" s="12">
        <v>73.5</v>
      </c>
      <c r="I112" s="16" t="s">
        <v>355</v>
      </c>
      <c r="J112" s="17">
        <f t="shared" si="24"/>
        <v>44.1</v>
      </c>
      <c r="K112" s="18">
        <f t="shared" si="25"/>
        <v>33.696</v>
      </c>
      <c r="L112" s="18">
        <f t="shared" si="26"/>
        <v>77.796</v>
      </c>
      <c r="M112" s="17">
        <f t="shared" ref="M112:M117" si="27">RANK(L112,L$112:L$117)</f>
        <v>1</v>
      </c>
      <c r="N112" s="17" t="s">
        <v>22</v>
      </c>
      <c r="O112" s="10"/>
    </row>
    <row r="113" customHeight="1" spans="1:15">
      <c r="A113" s="10">
        <v>108</v>
      </c>
      <c r="B113" s="10" t="s">
        <v>356</v>
      </c>
      <c r="C113" s="10" t="s">
        <v>357</v>
      </c>
      <c r="D113" s="10" t="s">
        <v>338</v>
      </c>
      <c r="E113" s="10" t="s">
        <v>52</v>
      </c>
      <c r="F113" s="10">
        <v>105</v>
      </c>
      <c r="G113" s="11" t="s">
        <v>33</v>
      </c>
      <c r="H113" s="12">
        <v>71.5</v>
      </c>
      <c r="I113" s="16" t="s">
        <v>358</v>
      </c>
      <c r="J113" s="17">
        <f t="shared" si="24"/>
        <v>42.9</v>
      </c>
      <c r="K113" s="18">
        <f t="shared" si="25"/>
        <v>33.832</v>
      </c>
      <c r="L113" s="18">
        <f t="shared" si="26"/>
        <v>76.732</v>
      </c>
      <c r="M113" s="17">
        <f t="shared" si="27"/>
        <v>2</v>
      </c>
      <c r="N113" s="17" t="s">
        <v>22</v>
      </c>
      <c r="O113" s="10"/>
    </row>
    <row r="114" customHeight="1" spans="1:15">
      <c r="A114" s="10">
        <v>109</v>
      </c>
      <c r="B114" s="10" t="s">
        <v>359</v>
      </c>
      <c r="C114" s="10" t="s">
        <v>360</v>
      </c>
      <c r="D114" s="10" t="s">
        <v>338</v>
      </c>
      <c r="E114" s="10" t="s">
        <v>52</v>
      </c>
      <c r="F114" s="10">
        <v>105</v>
      </c>
      <c r="G114" s="11" t="s">
        <v>33</v>
      </c>
      <c r="H114" s="12">
        <v>66.5</v>
      </c>
      <c r="I114" s="16" t="s">
        <v>361</v>
      </c>
      <c r="J114" s="17">
        <f t="shared" si="24"/>
        <v>39.9</v>
      </c>
      <c r="K114" s="18">
        <f t="shared" si="25"/>
        <v>33.74</v>
      </c>
      <c r="L114" s="18">
        <f t="shared" si="26"/>
        <v>73.64</v>
      </c>
      <c r="M114" s="17">
        <f t="shared" si="27"/>
        <v>3</v>
      </c>
      <c r="N114" s="17"/>
      <c r="O114" s="10"/>
    </row>
    <row r="115" customHeight="1" spans="1:15">
      <c r="A115" s="10">
        <v>110</v>
      </c>
      <c r="B115" s="10" t="s">
        <v>362</v>
      </c>
      <c r="C115" s="10" t="s">
        <v>363</v>
      </c>
      <c r="D115" s="10" t="s">
        <v>338</v>
      </c>
      <c r="E115" s="10" t="s">
        <v>52</v>
      </c>
      <c r="F115" s="10">
        <v>105</v>
      </c>
      <c r="G115" s="11" t="s">
        <v>33</v>
      </c>
      <c r="H115" s="12">
        <v>68</v>
      </c>
      <c r="I115" s="16" t="s">
        <v>364</v>
      </c>
      <c r="J115" s="17">
        <f t="shared" si="24"/>
        <v>40.8</v>
      </c>
      <c r="K115" s="18">
        <f t="shared" si="25"/>
        <v>31.196</v>
      </c>
      <c r="L115" s="18">
        <f t="shared" si="26"/>
        <v>71.996</v>
      </c>
      <c r="M115" s="17">
        <f t="shared" si="27"/>
        <v>4</v>
      </c>
      <c r="N115" s="17"/>
      <c r="O115" s="10"/>
    </row>
    <row r="116" customHeight="1" spans="1:15">
      <c r="A116" s="10">
        <v>111</v>
      </c>
      <c r="B116" s="10" t="s">
        <v>365</v>
      </c>
      <c r="C116" s="10" t="s">
        <v>366</v>
      </c>
      <c r="D116" s="10" t="s">
        <v>338</v>
      </c>
      <c r="E116" s="10" t="s">
        <v>52</v>
      </c>
      <c r="F116" s="10">
        <v>105</v>
      </c>
      <c r="G116" s="11" t="s">
        <v>33</v>
      </c>
      <c r="H116" s="12">
        <v>68.5</v>
      </c>
      <c r="I116" s="16" t="s">
        <v>367</v>
      </c>
      <c r="J116" s="17">
        <f t="shared" si="24"/>
        <v>41.1</v>
      </c>
      <c r="K116" s="18">
        <f t="shared" si="25"/>
        <v>29.576</v>
      </c>
      <c r="L116" s="18">
        <f t="shared" si="26"/>
        <v>70.676</v>
      </c>
      <c r="M116" s="17">
        <f t="shared" si="27"/>
        <v>5</v>
      </c>
      <c r="N116" s="17"/>
      <c r="O116" s="10"/>
    </row>
    <row r="117" customHeight="1" spans="1:15">
      <c r="A117" s="10">
        <v>112</v>
      </c>
      <c r="B117" s="10" t="s">
        <v>368</v>
      </c>
      <c r="C117" s="10" t="s">
        <v>369</v>
      </c>
      <c r="D117" s="10" t="s">
        <v>338</v>
      </c>
      <c r="E117" s="10" t="s">
        <v>52</v>
      </c>
      <c r="F117" s="10">
        <v>105</v>
      </c>
      <c r="G117" s="11" t="s">
        <v>33</v>
      </c>
      <c r="H117" s="12">
        <v>67</v>
      </c>
      <c r="I117" s="16" t="s">
        <v>370</v>
      </c>
      <c r="J117" s="17">
        <f t="shared" si="24"/>
        <v>40.2</v>
      </c>
      <c r="K117" s="18">
        <f t="shared" si="25"/>
        <v>30.236</v>
      </c>
      <c r="L117" s="18">
        <f t="shared" si="26"/>
        <v>70.436</v>
      </c>
      <c r="M117" s="17">
        <f t="shared" si="27"/>
        <v>6</v>
      </c>
      <c r="N117" s="17"/>
      <c r="O117" s="10"/>
    </row>
    <row r="118" s="1" customFormat="1" customHeight="1" spans="1:15">
      <c r="A118" s="10">
        <v>113</v>
      </c>
      <c r="B118" s="10" t="s">
        <v>371</v>
      </c>
      <c r="C118" s="10" t="s">
        <v>372</v>
      </c>
      <c r="D118" s="10" t="s">
        <v>338</v>
      </c>
      <c r="E118" s="10" t="s">
        <v>214</v>
      </c>
      <c r="F118" s="10">
        <v>105</v>
      </c>
      <c r="G118" s="11" t="s">
        <v>53</v>
      </c>
      <c r="H118" s="12">
        <v>84.1</v>
      </c>
      <c r="I118" s="16" t="s">
        <v>373</v>
      </c>
      <c r="J118" s="17">
        <f t="shared" si="24"/>
        <v>50.46</v>
      </c>
      <c r="K118" s="18">
        <f t="shared" si="25"/>
        <v>34.028</v>
      </c>
      <c r="L118" s="18">
        <f t="shared" si="26"/>
        <v>84.488</v>
      </c>
      <c r="M118" s="17">
        <f>RANK(L118,L$118:L$120)</f>
        <v>1</v>
      </c>
      <c r="N118" s="17" t="s">
        <v>22</v>
      </c>
      <c r="O118" s="10"/>
    </row>
    <row r="119" s="1" customFormat="1" customHeight="1" spans="1:15">
      <c r="A119" s="10">
        <v>114</v>
      </c>
      <c r="B119" s="10" t="s">
        <v>374</v>
      </c>
      <c r="C119" s="10" t="s">
        <v>375</v>
      </c>
      <c r="D119" s="10" t="s">
        <v>338</v>
      </c>
      <c r="E119" s="10" t="s">
        <v>214</v>
      </c>
      <c r="F119" s="10">
        <v>105</v>
      </c>
      <c r="G119" s="11" t="s">
        <v>53</v>
      </c>
      <c r="H119" s="12">
        <v>78.3</v>
      </c>
      <c r="I119" s="16" t="s">
        <v>376</v>
      </c>
      <c r="J119" s="17">
        <f t="shared" si="24"/>
        <v>46.98</v>
      </c>
      <c r="K119" s="18">
        <f t="shared" si="25"/>
        <v>31.988</v>
      </c>
      <c r="L119" s="18">
        <f t="shared" si="26"/>
        <v>78.968</v>
      </c>
      <c r="M119" s="17">
        <f>RANK(L119,L$118:L$120)</f>
        <v>2</v>
      </c>
      <c r="N119" s="17"/>
      <c r="O119" s="10"/>
    </row>
    <row r="120" s="1" customFormat="1" customHeight="1" spans="1:15">
      <c r="A120" s="10">
        <v>115</v>
      </c>
      <c r="B120" s="10" t="s">
        <v>377</v>
      </c>
      <c r="C120" s="10" t="s">
        <v>378</v>
      </c>
      <c r="D120" s="10" t="s">
        <v>338</v>
      </c>
      <c r="E120" s="10" t="s">
        <v>214</v>
      </c>
      <c r="F120" s="10">
        <v>105</v>
      </c>
      <c r="G120" s="11" t="s">
        <v>53</v>
      </c>
      <c r="H120" s="12">
        <v>80.8</v>
      </c>
      <c r="I120" s="16" t="s">
        <v>379</v>
      </c>
      <c r="J120" s="17">
        <f t="shared" si="24"/>
        <v>48.48</v>
      </c>
      <c r="K120" s="18">
        <f t="shared" si="25"/>
        <v>26.296</v>
      </c>
      <c r="L120" s="18">
        <f t="shared" si="26"/>
        <v>74.776</v>
      </c>
      <c r="M120" s="17">
        <f>RANK(L120,L$118:L$120)</f>
        <v>3</v>
      </c>
      <c r="N120" s="17"/>
      <c r="O120" s="10"/>
    </row>
  </sheetData>
  <mergeCells count="1">
    <mergeCell ref="A1:O1"/>
  </mergeCells>
  <pageMargins left="0.393055555555556" right="0.393055555555556" top="0.236111111111111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臻</cp:lastModifiedBy>
  <dcterms:created xsi:type="dcterms:W3CDTF">2019-07-25T02:44:00Z</dcterms:created>
  <dcterms:modified xsi:type="dcterms:W3CDTF">2019-08-06T03:45:31Z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