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0" windowHeight="10350"/>
  </bookViews>
  <sheets>
    <sheet name="体检名单" sheetId="6" r:id="rId1"/>
  </sheets>
  <definedNames>
    <definedName name="_xlnm._FilterDatabase" localSheetId="0" hidden="1">体检名单!$A$2:$O$46</definedName>
    <definedName name="_xlnm.Print_Titles" localSheetId="0">体检名单!$2:$2</definedName>
  </definedNames>
  <calcPr calcId="144525"/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3" i="6"/>
  <c r="G46" i="6"/>
  <c r="K46" i="6" s="1"/>
  <c r="G45" i="6"/>
  <c r="K45" i="6" s="1"/>
  <c r="G44" i="6"/>
  <c r="K44" i="6" s="1"/>
  <c r="G43" i="6"/>
  <c r="K43" i="6" s="1"/>
  <c r="G42" i="6"/>
  <c r="K42" i="6" s="1"/>
  <c r="G41" i="6"/>
  <c r="K41" i="6" s="1"/>
  <c r="G40" i="6"/>
  <c r="K40" i="6" s="1"/>
  <c r="G39" i="6"/>
  <c r="K39" i="6" s="1"/>
  <c r="G38" i="6"/>
  <c r="K38" i="6" s="1"/>
  <c r="G37" i="6"/>
  <c r="K37" i="6" s="1"/>
  <c r="G36" i="6"/>
  <c r="K36" i="6" s="1"/>
  <c r="G35" i="6"/>
  <c r="K35" i="6" s="1"/>
  <c r="G34" i="6"/>
  <c r="K34" i="6" s="1"/>
  <c r="G33" i="6"/>
  <c r="K33" i="6" s="1"/>
  <c r="G32" i="6"/>
  <c r="K32" i="6" s="1"/>
  <c r="G31" i="6"/>
  <c r="K31" i="6" s="1"/>
  <c r="G30" i="6"/>
  <c r="K30" i="6" s="1"/>
  <c r="G29" i="6"/>
  <c r="K29" i="6" s="1"/>
  <c r="G28" i="6"/>
  <c r="K28" i="6" s="1"/>
  <c r="G27" i="6"/>
  <c r="K27" i="6" s="1"/>
  <c r="G26" i="6"/>
  <c r="K26" i="6" s="1"/>
  <c r="G25" i="6"/>
  <c r="K25" i="6" s="1"/>
  <c r="G24" i="6"/>
  <c r="K24" i="6" s="1"/>
  <c r="G23" i="6"/>
  <c r="K23" i="6" s="1"/>
  <c r="G22" i="6"/>
  <c r="K22" i="6" s="1"/>
  <c r="G21" i="6"/>
  <c r="K21" i="6" s="1"/>
  <c r="G20" i="6"/>
  <c r="K20" i="6" s="1"/>
  <c r="G19" i="6"/>
  <c r="K19" i="6" s="1"/>
  <c r="G18" i="6"/>
  <c r="K18" i="6" s="1"/>
  <c r="G17" i="6"/>
  <c r="K17" i="6" s="1"/>
  <c r="G16" i="6"/>
  <c r="K16" i="6" s="1"/>
  <c r="G15" i="6"/>
  <c r="K15" i="6" s="1"/>
  <c r="G14" i="6"/>
  <c r="K14" i="6" s="1"/>
  <c r="G13" i="6"/>
  <c r="K13" i="6" s="1"/>
  <c r="G12" i="6"/>
  <c r="K12" i="6" s="1"/>
  <c r="G11" i="6"/>
  <c r="K11" i="6" s="1"/>
  <c r="G10" i="6"/>
  <c r="K10" i="6" s="1"/>
  <c r="G9" i="6"/>
  <c r="K9" i="6" s="1"/>
  <c r="G8" i="6"/>
  <c r="K8" i="6" s="1"/>
  <c r="G7" i="6"/>
  <c r="K7" i="6" s="1"/>
  <c r="G6" i="6"/>
  <c r="K6" i="6" s="1"/>
  <c r="G5" i="6"/>
  <c r="K5" i="6" s="1"/>
  <c r="G4" i="6"/>
  <c r="K4" i="6" s="1"/>
  <c r="G3" i="6"/>
  <c r="K3" i="6" s="1"/>
  <c r="H14" i="6" l="1"/>
  <c r="H3" i="6"/>
  <c r="H38" i="6"/>
  <c r="H31" i="6"/>
  <c r="H27" i="6"/>
  <c r="H4" i="6"/>
  <c r="H46" i="6"/>
  <c r="H23" i="6"/>
  <c r="H42" i="6"/>
  <c r="H36" i="6"/>
  <c r="H19" i="6"/>
  <c r="H41" i="6"/>
  <c r="H37" i="6"/>
  <c r="H35" i="6"/>
  <c r="H26" i="6"/>
  <c r="H24" i="6"/>
  <c r="H15" i="6"/>
  <c r="H13" i="6"/>
  <c r="H9" i="6"/>
  <c r="H43" i="6"/>
  <c r="H39" i="6"/>
  <c r="H33" i="6"/>
  <c r="H29" i="6"/>
  <c r="H28" i="6"/>
  <c r="H22" i="6"/>
  <c r="H18" i="6"/>
  <c r="H16" i="6"/>
  <c r="H12" i="6"/>
  <c r="H11" i="6"/>
  <c r="H10" i="6"/>
  <c r="H8" i="6"/>
  <c r="H6" i="6"/>
  <c r="H45" i="6"/>
  <c r="H32" i="6"/>
  <c r="H30" i="6"/>
  <c r="H21" i="6"/>
  <c r="H17" i="6"/>
  <c r="H7" i="6"/>
  <c r="H44" i="6"/>
  <c r="H40" i="6"/>
  <c r="H34" i="6"/>
  <c r="H25" i="6"/>
  <c r="H20" i="6"/>
  <c r="H5" i="6"/>
</calcChain>
</file>

<file path=xl/sharedStrings.xml><?xml version="1.0" encoding="utf-8"?>
<sst xmlns="http://schemas.openxmlformats.org/spreadsheetml/2006/main" count="368" uniqueCount="146">
  <si>
    <t>姓名</t>
  </si>
  <si>
    <t>报考单位</t>
  </si>
  <si>
    <t>报考岗位</t>
  </si>
  <si>
    <t>准考证号</t>
  </si>
  <si>
    <t>80201贵阳市海文小学</t>
  </si>
  <si>
    <t>01语文教师</t>
  </si>
  <si>
    <t>成文华</t>
  </si>
  <si>
    <t>10201173325</t>
  </si>
  <si>
    <t>80202贵阳市双语实验小学</t>
  </si>
  <si>
    <t>金栩玥</t>
  </si>
  <si>
    <t>10201170612</t>
  </si>
  <si>
    <t>文光超</t>
  </si>
  <si>
    <t>02数学教师</t>
  </si>
  <si>
    <t>10201041407</t>
  </si>
  <si>
    <t>周建</t>
  </si>
  <si>
    <t>80203贵阳市岳英小学</t>
  </si>
  <si>
    <t>01数学教师</t>
  </si>
  <si>
    <t>10201171205</t>
  </si>
  <si>
    <t>赵佳莉</t>
  </si>
  <si>
    <t>80204贵阳市实验小学</t>
  </si>
  <si>
    <t>10201172311</t>
  </si>
  <si>
    <t>02科学教师</t>
  </si>
  <si>
    <t>黄楚虹</t>
  </si>
  <si>
    <t>10201170320</t>
  </si>
  <si>
    <t>80205贵阳市第二实验小学</t>
  </si>
  <si>
    <t>刘晓桐</t>
  </si>
  <si>
    <t>10201170117</t>
  </si>
  <si>
    <t>胡维</t>
  </si>
  <si>
    <t>10201040924</t>
  </si>
  <si>
    <t>80206贵阳市新东门小学</t>
  </si>
  <si>
    <t>冉立立</t>
  </si>
  <si>
    <t>10201170704</t>
  </si>
  <si>
    <t>80207贵阳市东山小学</t>
  </si>
  <si>
    <t>雷娉</t>
  </si>
  <si>
    <t>10201171727</t>
  </si>
  <si>
    <t>80208贵阳市环西小学</t>
  </si>
  <si>
    <t>胡喻滔</t>
  </si>
  <si>
    <t>10201040707</t>
  </si>
  <si>
    <t>邹婷</t>
  </si>
  <si>
    <t>10201170717</t>
  </si>
  <si>
    <t>80209贵阳市省府路小学</t>
  </si>
  <si>
    <t>熊梓伊</t>
  </si>
  <si>
    <t>10201172309</t>
  </si>
  <si>
    <t>孙晓波</t>
  </si>
  <si>
    <t>10201042417</t>
  </si>
  <si>
    <t>罗秀清</t>
  </si>
  <si>
    <t>03科学教师</t>
  </si>
  <si>
    <t>10201173621</t>
  </si>
  <si>
    <t>汪清清</t>
  </si>
  <si>
    <t>80210贵阳市第三实验小学</t>
  </si>
  <si>
    <t>10201042311</t>
  </si>
  <si>
    <t>谷芳</t>
  </si>
  <si>
    <t>80211贵阳市第四实验小学</t>
  </si>
  <si>
    <t>10201170216</t>
  </si>
  <si>
    <t>80212贵阳市市东小学</t>
  </si>
  <si>
    <t>江燕</t>
  </si>
  <si>
    <t>10201173316</t>
  </si>
  <si>
    <t>吴思路</t>
  </si>
  <si>
    <t>80213贵阳市新建小学</t>
  </si>
  <si>
    <t>10201171420</t>
  </si>
  <si>
    <t>李炫铃</t>
  </si>
  <si>
    <t>80214贵阳市云岩小学</t>
  </si>
  <si>
    <t>10201171911</t>
  </si>
  <si>
    <t>段其凤</t>
  </si>
  <si>
    <t>10201040801</t>
  </si>
  <si>
    <t>黎子欣</t>
  </si>
  <si>
    <t>80215云岩区第一小学</t>
  </si>
  <si>
    <t>10201041817</t>
  </si>
  <si>
    <t>王飞</t>
  </si>
  <si>
    <t>10201041721</t>
  </si>
  <si>
    <t>石驰璇</t>
  </si>
  <si>
    <t>10201040223</t>
  </si>
  <si>
    <t>80216贵阳市第九幼儿园</t>
  </si>
  <si>
    <t>01幼儿园教师</t>
  </si>
  <si>
    <t>汪蓝</t>
  </si>
  <si>
    <t>10201173218</t>
  </si>
  <si>
    <t>赵缘媛</t>
  </si>
  <si>
    <t>10201171122</t>
  </si>
  <si>
    <t>80217雅关幼儿园</t>
  </si>
  <si>
    <t>夏永勤</t>
  </si>
  <si>
    <t>10201041522</t>
  </si>
  <si>
    <t>80218实验幼儿园</t>
  </si>
  <si>
    <t>任倩</t>
  </si>
  <si>
    <t>10201042323</t>
  </si>
  <si>
    <t>田鸿语</t>
  </si>
  <si>
    <t>10201171711</t>
  </si>
  <si>
    <t>80219贵阳市第八幼儿园</t>
  </si>
  <si>
    <t>刘婷</t>
  </si>
  <si>
    <t>10201040921</t>
  </si>
  <si>
    <t>80220大坪幼儿园</t>
  </si>
  <si>
    <t>邓婷</t>
  </si>
  <si>
    <t>10201042127</t>
  </si>
  <si>
    <t>刘艺文</t>
  </si>
  <si>
    <t>10201040512</t>
  </si>
  <si>
    <t>姚琼</t>
  </si>
  <si>
    <t>10201170130</t>
  </si>
  <si>
    <t>彭鳞茜</t>
  </si>
  <si>
    <t>10201172503</t>
  </si>
  <si>
    <t>刘莎</t>
  </si>
  <si>
    <t>80221贵阳市第六幼儿园</t>
  </si>
  <si>
    <t>10201170326</t>
  </si>
  <si>
    <t>章俊莹</t>
  </si>
  <si>
    <t>10201170301</t>
  </si>
  <si>
    <t>冉为</t>
  </si>
  <si>
    <t>10201041914</t>
  </si>
  <si>
    <t>邹鸿妮</t>
  </si>
  <si>
    <t>10201172902</t>
  </si>
  <si>
    <t>80222贵阳市第一幼儿园</t>
  </si>
  <si>
    <t>殷婉秋</t>
  </si>
  <si>
    <t>10201172830</t>
  </si>
  <si>
    <t>管清波</t>
  </si>
  <si>
    <t>10201040602</t>
  </si>
  <si>
    <t>王怀</t>
  </si>
  <si>
    <t>10201172002</t>
  </si>
  <si>
    <t>张顺婷</t>
  </si>
  <si>
    <t>10201173514</t>
  </si>
  <si>
    <t>邹婉莹</t>
  </si>
  <si>
    <t>10201170614</t>
  </si>
  <si>
    <t>白雪</t>
  </si>
  <si>
    <t>10201042512</t>
  </si>
  <si>
    <t>考场号</t>
  </si>
  <si>
    <t>笔试成绩
(150分)</t>
  </si>
  <si>
    <t>第一考场</t>
  </si>
  <si>
    <t>第五考场</t>
  </si>
  <si>
    <t>第七考场</t>
  </si>
  <si>
    <t>第二考场</t>
  </si>
  <si>
    <t>第三考场</t>
  </si>
  <si>
    <t>第六考场</t>
  </si>
  <si>
    <t>第四考场</t>
  </si>
  <si>
    <t>第八考场</t>
  </si>
  <si>
    <t>第九考场</t>
  </si>
  <si>
    <t>第十考场</t>
  </si>
  <si>
    <t>第十一考场</t>
  </si>
  <si>
    <t>排名</t>
    <phoneticPr fontId="6" type="noConversion"/>
  </si>
  <si>
    <t>笔试成绩
占40%</t>
    <phoneticPr fontId="6" type="noConversion"/>
  </si>
  <si>
    <t>试教成绩占60%</t>
    <phoneticPr fontId="6" type="noConversion"/>
  </si>
  <si>
    <t>笔试成绩折合
100分制</t>
    <phoneticPr fontId="6" type="noConversion"/>
  </si>
  <si>
    <t>试教成绩100分制</t>
    <phoneticPr fontId="6" type="noConversion"/>
  </si>
  <si>
    <t>总成绩</t>
    <phoneticPr fontId="6" type="noConversion"/>
  </si>
  <si>
    <t>进入体检</t>
  </si>
  <si>
    <t>体检结果</t>
    <phoneticPr fontId="6" type="noConversion"/>
  </si>
  <si>
    <t>进入政审</t>
    <phoneticPr fontId="6" type="noConversion"/>
  </si>
  <si>
    <t>贵阳市云岩区2018年统一公开招聘小学、幼儿园教师体检结果及进入政审人员名单</t>
    <phoneticPr fontId="6" type="noConversion"/>
  </si>
  <si>
    <t>合格</t>
    <phoneticPr fontId="6" type="noConversion"/>
  </si>
  <si>
    <t>合格</t>
    <phoneticPr fontId="6" type="noConversion"/>
  </si>
  <si>
    <t>进入政审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</si>
</sst>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85" zoomScaleNormal="85" workbookViewId="0">
      <pane ySplit="1760" activePane="bottomLeft"/>
      <selection sqref="A1:O1"/>
      <selection pane="bottomLeft" activeCell="R2" sqref="R2"/>
    </sheetView>
  </sheetViews>
  <sheetFormatPr defaultColWidth="9" defaultRowHeight="14" x14ac:dyDescent="0.25"/>
  <cols>
    <col min="1" max="1" width="10.36328125" style="2" customWidth="1"/>
    <col min="2" max="2" width="8.26953125" style="2" customWidth="1"/>
    <col min="3" max="3" width="24.453125" style="2" customWidth="1"/>
    <col min="4" max="4" width="13.26953125" style="2" customWidth="1"/>
    <col min="5" max="5" width="13.7265625" style="2" customWidth="1"/>
    <col min="6" max="6" width="9.6328125" style="2" customWidth="1"/>
    <col min="7" max="7" width="9.7265625" style="3" customWidth="1"/>
    <col min="8" max="8" width="9.08984375" style="3" customWidth="1"/>
    <col min="9" max="9" width="9.6328125" style="4" customWidth="1"/>
    <col min="10" max="10" width="11.36328125" style="4" customWidth="1"/>
    <col min="11" max="11" width="8.7265625" style="5" customWidth="1"/>
    <col min="12" max="12" width="6.26953125" style="2" customWidth="1"/>
    <col min="13" max="16384" width="9" style="2"/>
  </cols>
  <sheetData>
    <row r="1" spans="1:15" ht="43.5" customHeight="1" x14ac:dyDescent="0.25">
      <c r="A1" s="24" t="s">
        <v>142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1" customFormat="1" ht="45.75" customHeight="1" x14ac:dyDescent="0.25">
      <c r="A2" s="6" t="s">
        <v>120</v>
      </c>
      <c r="B2" s="7" t="s">
        <v>0</v>
      </c>
      <c r="C2" s="8" t="s">
        <v>1</v>
      </c>
      <c r="D2" s="8" t="s">
        <v>2</v>
      </c>
      <c r="E2" s="7" t="s">
        <v>3</v>
      </c>
      <c r="F2" s="7" t="s">
        <v>121</v>
      </c>
      <c r="G2" s="18" t="s">
        <v>136</v>
      </c>
      <c r="H2" s="18" t="s">
        <v>134</v>
      </c>
      <c r="I2" s="19" t="s">
        <v>137</v>
      </c>
      <c r="J2" s="9" t="s">
        <v>135</v>
      </c>
      <c r="K2" s="20" t="s">
        <v>138</v>
      </c>
      <c r="L2" s="21" t="s">
        <v>133</v>
      </c>
      <c r="M2" s="22" t="s">
        <v>139</v>
      </c>
      <c r="N2" s="22" t="s">
        <v>140</v>
      </c>
      <c r="O2" s="22" t="s">
        <v>141</v>
      </c>
    </row>
    <row r="3" spans="1:15" s="10" customFormat="1" ht="19.5" customHeight="1" x14ac:dyDescent="0.25">
      <c r="A3" s="12" t="s">
        <v>122</v>
      </c>
      <c r="B3" s="13" t="s">
        <v>6</v>
      </c>
      <c r="C3" s="14" t="s">
        <v>4</v>
      </c>
      <c r="D3" s="14" t="s">
        <v>5</v>
      </c>
      <c r="E3" s="13" t="s">
        <v>7</v>
      </c>
      <c r="F3" s="13">
        <v>116</v>
      </c>
      <c r="G3" s="15">
        <f t="shared" ref="G3:G13" si="0">F3*100/150</f>
        <v>77.333333333333329</v>
      </c>
      <c r="H3" s="15">
        <f>G3*40%</f>
        <v>30.933333333333334</v>
      </c>
      <c r="I3" s="13">
        <v>82.4</v>
      </c>
      <c r="J3" s="13">
        <f>I3*60%</f>
        <v>49.440000000000005</v>
      </c>
      <c r="K3" s="16">
        <f t="shared" ref="K3:K7" si="1">G3*0.4+I3*0.6</f>
        <v>80.373333333333335</v>
      </c>
      <c r="L3" s="17">
        <v>1</v>
      </c>
      <c r="M3" s="22" t="s">
        <v>139</v>
      </c>
      <c r="N3" s="12" t="s">
        <v>143</v>
      </c>
      <c r="O3" s="23" t="s">
        <v>145</v>
      </c>
    </row>
    <row r="4" spans="1:15" s="11" customFormat="1" ht="19.5" customHeight="1" x14ac:dyDescent="0.25">
      <c r="A4" s="12" t="s">
        <v>122</v>
      </c>
      <c r="B4" s="13" t="s">
        <v>9</v>
      </c>
      <c r="C4" s="14" t="s">
        <v>8</v>
      </c>
      <c r="D4" s="14" t="s">
        <v>5</v>
      </c>
      <c r="E4" s="13" t="s">
        <v>10</v>
      </c>
      <c r="F4" s="13">
        <v>127</v>
      </c>
      <c r="G4" s="15">
        <f t="shared" si="0"/>
        <v>84.666666666666671</v>
      </c>
      <c r="H4" s="15">
        <f t="shared" ref="H4:H13" si="2">G4*40%</f>
        <v>33.866666666666667</v>
      </c>
      <c r="I4" s="13">
        <v>77.8</v>
      </c>
      <c r="J4" s="13">
        <f t="shared" ref="J4:J13" si="3">I4*60%</f>
        <v>46.68</v>
      </c>
      <c r="K4" s="16">
        <f t="shared" si="1"/>
        <v>80.546666666666667</v>
      </c>
      <c r="L4" s="17">
        <v>1</v>
      </c>
      <c r="M4" s="22" t="s">
        <v>139</v>
      </c>
      <c r="N4" s="12" t="s">
        <v>143</v>
      </c>
      <c r="O4" s="23" t="s">
        <v>145</v>
      </c>
    </row>
    <row r="5" spans="1:15" s="11" customFormat="1" ht="19.5" customHeight="1" x14ac:dyDescent="0.25">
      <c r="A5" s="12" t="s">
        <v>123</v>
      </c>
      <c r="B5" s="13" t="s">
        <v>11</v>
      </c>
      <c r="C5" s="14" t="s">
        <v>8</v>
      </c>
      <c r="D5" s="14" t="s">
        <v>12</v>
      </c>
      <c r="E5" s="13" t="s">
        <v>13</v>
      </c>
      <c r="F5" s="13">
        <v>126</v>
      </c>
      <c r="G5" s="15">
        <f t="shared" si="0"/>
        <v>84</v>
      </c>
      <c r="H5" s="15">
        <f t="shared" si="2"/>
        <v>33.6</v>
      </c>
      <c r="I5" s="17">
        <v>85.4</v>
      </c>
      <c r="J5" s="13">
        <f t="shared" si="3"/>
        <v>51.24</v>
      </c>
      <c r="K5" s="16">
        <f t="shared" si="1"/>
        <v>84.84</v>
      </c>
      <c r="L5" s="17">
        <v>1</v>
      </c>
      <c r="M5" s="22" t="s">
        <v>139</v>
      </c>
      <c r="N5" s="12" t="s">
        <v>143</v>
      </c>
      <c r="O5" s="23" t="s">
        <v>145</v>
      </c>
    </row>
    <row r="6" spans="1:15" s="11" customFormat="1" ht="19.5" customHeight="1" x14ac:dyDescent="0.25">
      <c r="A6" s="12" t="s">
        <v>123</v>
      </c>
      <c r="B6" s="13" t="s">
        <v>14</v>
      </c>
      <c r="C6" s="14" t="s">
        <v>15</v>
      </c>
      <c r="D6" s="14" t="s">
        <v>16</v>
      </c>
      <c r="E6" s="13" t="s">
        <v>17</v>
      </c>
      <c r="F6" s="13">
        <v>123</v>
      </c>
      <c r="G6" s="15">
        <f t="shared" si="0"/>
        <v>82</v>
      </c>
      <c r="H6" s="15">
        <f t="shared" si="2"/>
        <v>32.800000000000004</v>
      </c>
      <c r="I6" s="13">
        <v>78</v>
      </c>
      <c r="J6" s="13">
        <f t="shared" si="3"/>
        <v>46.8</v>
      </c>
      <c r="K6" s="16">
        <f t="shared" si="1"/>
        <v>79.599999999999994</v>
      </c>
      <c r="L6" s="17">
        <v>1</v>
      </c>
      <c r="M6" s="22" t="s">
        <v>139</v>
      </c>
      <c r="N6" s="12" t="s">
        <v>143</v>
      </c>
      <c r="O6" s="23" t="s">
        <v>145</v>
      </c>
    </row>
    <row r="7" spans="1:15" s="11" customFormat="1" ht="19.5" customHeight="1" x14ac:dyDescent="0.25">
      <c r="A7" s="12" t="s">
        <v>122</v>
      </c>
      <c r="B7" s="13" t="s">
        <v>18</v>
      </c>
      <c r="C7" s="14" t="s">
        <v>19</v>
      </c>
      <c r="D7" s="14" t="s">
        <v>5</v>
      </c>
      <c r="E7" s="13" t="s">
        <v>20</v>
      </c>
      <c r="F7" s="13">
        <v>124</v>
      </c>
      <c r="G7" s="15">
        <f t="shared" si="0"/>
        <v>82.666666666666671</v>
      </c>
      <c r="H7" s="15">
        <f t="shared" si="2"/>
        <v>33.06666666666667</v>
      </c>
      <c r="I7" s="13">
        <v>90.4</v>
      </c>
      <c r="J7" s="13">
        <f t="shared" si="3"/>
        <v>54.24</v>
      </c>
      <c r="K7" s="16">
        <f t="shared" si="1"/>
        <v>87.306666666666672</v>
      </c>
      <c r="L7" s="17">
        <v>1</v>
      </c>
      <c r="M7" s="22" t="s">
        <v>139</v>
      </c>
      <c r="N7" s="12" t="s">
        <v>143</v>
      </c>
      <c r="O7" s="23" t="s">
        <v>145</v>
      </c>
    </row>
    <row r="8" spans="1:15" s="11" customFormat="1" ht="19.5" customHeight="1" x14ac:dyDescent="0.25">
      <c r="A8" s="12" t="s">
        <v>124</v>
      </c>
      <c r="B8" s="13" t="s">
        <v>22</v>
      </c>
      <c r="C8" s="14" t="s">
        <v>19</v>
      </c>
      <c r="D8" s="14" t="s">
        <v>21</v>
      </c>
      <c r="E8" s="13" t="s">
        <v>23</v>
      </c>
      <c r="F8" s="13">
        <v>126</v>
      </c>
      <c r="G8" s="15">
        <f t="shared" si="0"/>
        <v>84</v>
      </c>
      <c r="H8" s="15">
        <f t="shared" si="2"/>
        <v>33.6</v>
      </c>
      <c r="I8" s="13">
        <v>85.2</v>
      </c>
      <c r="J8" s="13">
        <f t="shared" si="3"/>
        <v>51.12</v>
      </c>
      <c r="K8" s="16">
        <f t="shared" ref="K8:K18" si="4">G8*0.4+I8*0.6</f>
        <v>84.72</v>
      </c>
      <c r="L8" s="17">
        <v>1</v>
      </c>
      <c r="M8" s="22" t="s">
        <v>139</v>
      </c>
      <c r="N8" s="12" t="s">
        <v>143</v>
      </c>
      <c r="O8" s="23" t="s">
        <v>145</v>
      </c>
    </row>
    <row r="9" spans="1:15" s="11" customFormat="1" ht="19.5" customHeight="1" x14ac:dyDescent="0.25">
      <c r="A9" s="12" t="s">
        <v>125</v>
      </c>
      <c r="B9" s="13" t="s">
        <v>25</v>
      </c>
      <c r="C9" s="14" t="s">
        <v>24</v>
      </c>
      <c r="D9" s="14" t="s">
        <v>5</v>
      </c>
      <c r="E9" s="13" t="s">
        <v>26</v>
      </c>
      <c r="F9" s="13">
        <v>119</v>
      </c>
      <c r="G9" s="15">
        <f t="shared" si="0"/>
        <v>79.333333333333329</v>
      </c>
      <c r="H9" s="15">
        <f t="shared" si="2"/>
        <v>31.733333333333334</v>
      </c>
      <c r="I9" s="13">
        <v>86.8</v>
      </c>
      <c r="J9" s="13">
        <f t="shared" si="3"/>
        <v>52.08</v>
      </c>
      <c r="K9" s="16">
        <f t="shared" si="4"/>
        <v>83.813333333333333</v>
      </c>
      <c r="L9" s="17">
        <v>1</v>
      </c>
      <c r="M9" s="22" t="s">
        <v>139</v>
      </c>
      <c r="N9" s="12" t="s">
        <v>143</v>
      </c>
      <c r="O9" s="23" t="s">
        <v>145</v>
      </c>
    </row>
    <row r="10" spans="1:15" s="11" customFormat="1" ht="19.5" customHeight="1" x14ac:dyDescent="0.25">
      <c r="A10" s="12" t="s">
        <v>124</v>
      </c>
      <c r="B10" s="13" t="s">
        <v>27</v>
      </c>
      <c r="C10" s="14" t="s">
        <v>24</v>
      </c>
      <c r="D10" s="14" t="s">
        <v>21</v>
      </c>
      <c r="E10" s="13" t="s">
        <v>28</v>
      </c>
      <c r="F10" s="13">
        <v>118</v>
      </c>
      <c r="G10" s="15">
        <f t="shared" si="0"/>
        <v>78.666666666666671</v>
      </c>
      <c r="H10" s="15">
        <f t="shared" si="2"/>
        <v>31.466666666666669</v>
      </c>
      <c r="I10" s="13">
        <v>67.599999999999994</v>
      </c>
      <c r="J10" s="13">
        <f t="shared" si="3"/>
        <v>40.559999999999995</v>
      </c>
      <c r="K10" s="16">
        <f t="shared" si="4"/>
        <v>72.026666666666671</v>
      </c>
      <c r="L10" s="17">
        <v>1</v>
      </c>
      <c r="M10" s="22" t="s">
        <v>139</v>
      </c>
      <c r="N10" s="12" t="s">
        <v>143</v>
      </c>
      <c r="O10" s="23" t="s">
        <v>145</v>
      </c>
    </row>
    <row r="11" spans="1:15" s="11" customFormat="1" ht="19.5" customHeight="1" x14ac:dyDescent="0.25">
      <c r="A11" s="12" t="s">
        <v>123</v>
      </c>
      <c r="B11" s="13" t="s">
        <v>30</v>
      </c>
      <c r="C11" s="14" t="s">
        <v>29</v>
      </c>
      <c r="D11" s="14" t="s">
        <v>12</v>
      </c>
      <c r="E11" s="13" t="s">
        <v>31</v>
      </c>
      <c r="F11" s="13">
        <v>104</v>
      </c>
      <c r="G11" s="15">
        <f t="shared" si="0"/>
        <v>69.333333333333329</v>
      </c>
      <c r="H11" s="15">
        <f t="shared" si="2"/>
        <v>27.733333333333334</v>
      </c>
      <c r="I11" s="13">
        <v>82.6</v>
      </c>
      <c r="J11" s="13">
        <f t="shared" si="3"/>
        <v>49.559999999999995</v>
      </c>
      <c r="K11" s="16">
        <f t="shared" si="4"/>
        <v>77.293333333333322</v>
      </c>
      <c r="L11" s="17">
        <v>1</v>
      </c>
      <c r="M11" s="22" t="s">
        <v>139</v>
      </c>
      <c r="N11" s="12" t="s">
        <v>144</v>
      </c>
      <c r="O11" s="23" t="s">
        <v>145</v>
      </c>
    </row>
    <row r="12" spans="1:15" s="11" customFormat="1" ht="19.5" customHeight="1" x14ac:dyDescent="0.25">
      <c r="A12" s="12" t="s">
        <v>123</v>
      </c>
      <c r="B12" s="13" t="s">
        <v>33</v>
      </c>
      <c r="C12" s="14" t="s">
        <v>32</v>
      </c>
      <c r="D12" s="14" t="s">
        <v>12</v>
      </c>
      <c r="E12" s="13" t="s">
        <v>34</v>
      </c>
      <c r="F12" s="13">
        <v>119</v>
      </c>
      <c r="G12" s="15">
        <f t="shared" si="0"/>
        <v>79.333333333333329</v>
      </c>
      <c r="H12" s="15">
        <f t="shared" si="2"/>
        <v>31.733333333333334</v>
      </c>
      <c r="I12" s="13">
        <v>86.2</v>
      </c>
      <c r="J12" s="13">
        <f t="shared" si="3"/>
        <v>51.72</v>
      </c>
      <c r="K12" s="16">
        <f t="shared" si="4"/>
        <v>83.453333333333333</v>
      </c>
      <c r="L12" s="17">
        <v>1</v>
      </c>
      <c r="M12" s="22" t="s">
        <v>139</v>
      </c>
      <c r="N12" s="12" t="s">
        <v>144</v>
      </c>
      <c r="O12" s="23" t="s">
        <v>145</v>
      </c>
    </row>
    <row r="13" spans="1:15" s="11" customFormat="1" ht="19.5" customHeight="1" x14ac:dyDescent="0.25">
      <c r="A13" s="12" t="s">
        <v>126</v>
      </c>
      <c r="B13" s="13" t="s">
        <v>36</v>
      </c>
      <c r="C13" s="14" t="s">
        <v>35</v>
      </c>
      <c r="D13" s="14" t="s">
        <v>5</v>
      </c>
      <c r="E13" s="13" t="s">
        <v>37</v>
      </c>
      <c r="F13" s="13">
        <v>127</v>
      </c>
      <c r="G13" s="15">
        <f t="shared" si="0"/>
        <v>84.666666666666671</v>
      </c>
      <c r="H13" s="15">
        <f t="shared" si="2"/>
        <v>33.866666666666667</v>
      </c>
      <c r="I13" s="13">
        <v>81.599999999999994</v>
      </c>
      <c r="J13" s="13">
        <f t="shared" si="3"/>
        <v>48.959999999999994</v>
      </c>
      <c r="K13" s="16">
        <f t="shared" si="4"/>
        <v>82.826666666666654</v>
      </c>
      <c r="L13" s="17">
        <v>1</v>
      </c>
      <c r="M13" s="22" t="s">
        <v>139</v>
      </c>
      <c r="N13" s="12" t="s">
        <v>144</v>
      </c>
      <c r="O13" s="23" t="s">
        <v>145</v>
      </c>
    </row>
    <row r="14" spans="1:15" s="11" customFormat="1" ht="19.5" customHeight="1" x14ac:dyDescent="0.25">
      <c r="A14" s="12" t="s">
        <v>127</v>
      </c>
      <c r="B14" s="13" t="s">
        <v>38</v>
      </c>
      <c r="C14" s="14" t="s">
        <v>35</v>
      </c>
      <c r="D14" s="14" t="s">
        <v>12</v>
      </c>
      <c r="E14" s="13" t="s">
        <v>39</v>
      </c>
      <c r="F14" s="13">
        <v>114</v>
      </c>
      <c r="G14" s="15">
        <f t="shared" ref="G14:G24" si="5">F14*100/150</f>
        <v>76</v>
      </c>
      <c r="H14" s="15">
        <f t="shared" ref="H14:H25" si="6">G14*40%</f>
        <v>30.400000000000002</v>
      </c>
      <c r="I14" s="17">
        <v>82.2</v>
      </c>
      <c r="J14" s="13">
        <f t="shared" ref="J14:J25" si="7">I14*60%</f>
        <v>49.32</v>
      </c>
      <c r="K14" s="16">
        <f t="shared" si="4"/>
        <v>79.72</v>
      </c>
      <c r="L14" s="17">
        <v>1</v>
      </c>
      <c r="M14" s="22" t="s">
        <v>139</v>
      </c>
      <c r="N14" s="12" t="s">
        <v>144</v>
      </c>
      <c r="O14" s="23" t="s">
        <v>145</v>
      </c>
    </row>
    <row r="15" spans="1:15" s="11" customFormat="1" ht="19.5" customHeight="1" x14ac:dyDescent="0.25">
      <c r="A15" s="12" t="s">
        <v>126</v>
      </c>
      <c r="B15" s="13" t="s">
        <v>41</v>
      </c>
      <c r="C15" s="14" t="s">
        <v>40</v>
      </c>
      <c r="D15" s="14" t="s">
        <v>5</v>
      </c>
      <c r="E15" s="13" t="s">
        <v>42</v>
      </c>
      <c r="F15" s="13">
        <v>125</v>
      </c>
      <c r="G15" s="15">
        <f t="shared" si="5"/>
        <v>83.333333333333329</v>
      </c>
      <c r="H15" s="15">
        <f t="shared" si="6"/>
        <v>33.333333333333336</v>
      </c>
      <c r="I15" s="13">
        <v>78.400000000000006</v>
      </c>
      <c r="J15" s="13">
        <f t="shared" si="7"/>
        <v>47.04</v>
      </c>
      <c r="K15" s="16">
        <f t="shared" si="4"/>
        <v>80.373333333333335</v>
      </c>
      <c r="L15" s="17">
        <v>1</v>
      </c>
      <c r="M15" s="22" t="s">
        <v>139</v>
      </c>
      <c r="N15" s="12" t="s">
        <v>144</v>
      </c>
      <c r="O15" s="23" t="s">
        <v>145</v>
      </c>
    </row>
    <row r="16" spans="1:15" s="11" customFormat="1" ht="19.5" customHeight="1" x14ac:dyDescent="0.25">
      <c r="A16" s="12" t="s">
        <v>127</v>
      </c>
      <c r="B16" s="13" t="s">
        <v>43</v>
      </c>
      <c r="C16" s="14" t="s">
        <v>40</v>
      </c>
      <c r="D16" s="14" t="s">
        <v>12</v>
      </c>
      <c r="E16" s="13" t="s">
        <v>44</v>
      </c>
      <c r="F16" s="13">
        <v>114</v>
      </c>
      <c r="G16" s="15">
        <f t="shared" si="5"/>
        <v>76</v>
      </c>
      <c r="H16" s="15">
        <f t="shared" si="6"/>
        <v>30.400000000000002</v>
      </c>
      <c r="I16" s="13">
        <v>69</v>
      </c>
      <c r="J16" s="13">
        <f t="shared" si="7"/>
        <v>41.4</v>
      </c>
      <c r="K16" s="16">
        <f t="shared" si="4"/>
        <v>71.8</v>
      </c>
      <c r="L16" s="17">
        <v>1</v>
      </c>
      <c r="M16" s="22" t="s">
        <v>139</v>
      </c>
      <c r="N16" s="12" t="s">
        <v>144</v>
      </c>
      <c r="O16" s="23" t="s">
        <v>145</v>
      </c>
    </row>
    <row r="17" spans="1:15" s="11" customFormat="1" ht="19.5" customHeight="1" x14ac:dyDescent="0.25">
      <c r="A17" s="12" t="s">
        <v>124</v>
      </c>
      <c r="B17" s="13" t="s">
        <v>45</v>
      </c>
      <c r="C17" s="14" t="s">
        <v>40</v>
      </c>
      <c r="D17" s="14" t="s">
        <v>46</v>
      </c>
      <c r="E17" s="13" t="s">
        <v>47</v>
      </c>
      <c r="F17" s="13">
        <v>121</v>
      </c>
      <c r="G17" s="15">
        <f t="shared" si="5"/>
        <v>80.666666666666671</v>
      </c>
      <c r="H17" s="15">
        <f t="shared" si="6"/>
        <v>32.266666666666673</v>
      </c>
      <c r="I17" s="13">
        <v>85.2</v>
      </c>
      <c r="J17" s="13">
        <f t="shared" si="7"/>
        <v>51.12</v>
      </c>
      <c r="K17" s="16">
        <f t="shared" si="4"/>
        <v>83.38666666666667</v>
      </c>
      <c r="L17" s="17">
        <v>1</v>
      </c>
      <c r="M17" s="22" t="s">
        <v>139</v>
      </c>
      <c r="N17" s="12" t="s">
        <v>144</v>
      </c>
      <c r="O17" s="23" t="s">
        <v>145</v>
      </c>
    </row>
    <row r="18" spans="1:15" s="11" customFormat="1" ht="19.5" customHeight="1" x14ac:dyDescent="0.25">
      <c r="A18" s="12" t="s">
        <v>126</v>
      </c>
      <c r="B18" s="13" t="s">
        <v>48</v>
      </c>
      <c r="C18" s="14" t="s">
        <v>49</v>
      </c>
      <c r="D18" s="14" t="s">
        <v>5</v>
      </c>
      <c r="E18" s="13" t="s">
        <v>50</v>
      </c>
      <c r="F18" s="13">
        <v>128</v>
      </c>
      <c r="G18" s="15">
        <f t="shared" si="5"/>
        <v>85.333333333333329</v>
      </c>
      <c r="H18" s="15">
        <f t="shared" si="6"/>
        <v>34.133333333333333</v>
      </c>
      <c r="I18" s="13">
        <v>85.6</v>
      </c>
      <c r="J18" s="13">
        <f t="shared" si="7"/>
        <v>51.359999999999992</v>
      </c>
      <c r="K18" s="16">
        <f t="shared" si="4"/>
        <v>85.493333333333325</v>
      </c>
      <c r="L18" s="17">
        <v>1</v>
      </c>
      <c r="M18" s="22" t="s">
        <v>139</v>
      </c>
      <c r="N18" s="12" t="s">
        <v>144</v>
      </c>
      <c r="O18" s="23" t="s">
        <v>145</v>
      </c>
    </row>
    <row r="19" spans="1:15" s="11" customFormat="1" ht="19.5" customHeight="1" x14ac:dyDescent="0.25">
      <c r="A19" s="12" t="s">
        <v>128</v>
      </c>
      <c r="B19" s="13" t="s">
        <v>51</v>
      </c>
      <c r="C19" s="14" t="s">
        <v>52</v>
      </c>
      <c r="D19" s="14" t="s">
        <v>5</v>
      </c>
      <c r="E19" s="13" t="s">
        <v>53</v>
      </c>
      <c r="F19" s="13">
        <v>125</v>
      </c>
      <c r="G19" s="15">
        <f t="shared" si="5"/>
        <v>83.333333333333329</v>
      </c>
      <c r="H19" s="15">
        <f t="shared" si="6"/>
        <v>33.333333333333336</v>
      </c>
      <c r="I19" s="17">
        <v>79</v>
      </c>
      <c r="J19" s="13">
        <f t="shared" si="7"/>
        <v>47.4</v>
      </c>
      <c r="K19" s="16">
        <f t="shared" ref="K19:K31" si="8">G19*0.4+I19*0.6</f>
        <v>80.733333333333334</v>
      </c>
      <c r="L19" s="17">
        <v>1</v>
      </c>
      <c r="M19" s="22" t="s">
        <v>139</v>
      </c>
      <c r="N19" s="12" t="s">
        <v>144</v>
      </c>
      <c r="O19" s="23" t="s">
        <v>145</v>
      </c>
    </row>
    <row r="20" spans="1:15" s="11" customFormat="1" ht="19.5" customHeight="1" x14ac:dyDescent="0.25">
      <c r="A20" s="12" t="s">
        <v>128</v>
      </c>
      <c r="B20" s="13" t="s">
        <v>55</v>
      </c>
      <c r="C20" s="14" t="s">
        <v>54</v>
      </c>
      <c r="D20" s="14" t="s">
        <v>5</v>
      </c>
      <c r="E20" s="13" t="s">
        <v>56</v>
      </c>
      <c r="F20" s="13">
        <v>122</v>
      </c>
      <c r="G20" s="15">
        <f t="shared" si="5"/>
        <v>81.333333333333329</v>
      </c>
      <c r="H20" s="15">
        <f t="shared" si="6"/>
        <v>32.533333333333331</v>
      </c>
      <c r="I20" s="13">
        <v>76</v>
      </c>
      <c r="J20" s="13">
        <f t="shared" si="7"/>
        <v>45.6</v>
      </c>
      <c r="K20" s="16">
        <f t="shared" si="8"/>
        <v>78.133333333333326</v>
      </c>
      <c r="L20" s="17">
        <v>1</v>
      </c>
      <c r="M20" s="22" t="s">
        <v>139</v>
      </c>
      <c r="N20" s="12" t="s">
        <v>144</v>
      </c>
      <c r="O20" s="23" t="s">
        <v>145</v>
      </c>
    </row>
    <row r="21" spans="1:15" s="11" customFormat="1" ht="19.5" customHeight="1" x14ac:dyDescent="0.25">
      <c r="A21" s="12" t="s">
        <v>127</v>
      </c>
      <c r="B21" s="13" t="s">
        <v>57</v>
      </c>
      <c r="C21" s="14" t="s">
        <v>58</v>
      </c>
      <c r="D21" s="14" t="s">
        <v>16</v>
      </c>
      <c r="E21" s="13" t="s">
        <v>59</v>
      </c>
      <c r="F21" s="13">
        <v>104</v>
      </c>
      <c r="G21" s="15">
        <f t="shared" si="5"/>
        <v>69.333333333333329</v>
      </c>
      <c r="H21" s="15">
        <f t="shared" si="6"/>
        <v>27.733333333333334</v>
      </c>
      <c r="I21" s="13">
        <v>65.400000000000006</v>
      </c>
      <c r="J21" s="13">
        <f t="shared" si="7"/>
        <v>39.24</v>
      </c>
      <c r="K21" s="16">
        <f t="shared" si="8"/>
        <v>66.973333333333329</v>
      </c>
      <c r="L21" s="17">
        <v>1</v>
      </c>
      <c r="M21" s="22" t="s">
        <v>139</v>
      </c>
      <c r="N21" s="12" t="s">
        <v>144</v>
      </c>
      <c r="O21" s="23" t="s">
        <v>145</v>
      </c>
    </row>
    <row r="22" spans="1:15" s="11" customFormat="1" ht="19.5" customHeight="1" x14ac:dyDescent="0.25">
      <c r="A22" s="12" t="s">
        <v>126</v>
      </c>
      <c r="B22" s="13" t="s">
        <v>60</v>
      </c>
      <c r="C22" s="14" t="s">
        <v>61</v>
      </c>
      <c r="D22" s="14" t="s">
        <v>5</v>
      </c>
      <c r="E22" s="13" t="s">
        <v>62</v>
      </c>
      <c r="F22" s="13">
        <v>122</v>
      </c>
      <c r="G22" s="15">
        <f t="shared" si="5"/>
        <v>81.333333333333329</v>
      </c>
      <c r="H22" s="15">
        <f t="shared" si="6"/>
        <v>32.533333333333331</v>
      </c>
      <c r="I22" s="13">
        <v>77.8</v>
      </c>
      <c r="J22" s="13">
        <f t="shared" si="7"/>
        <v>46.68</v>
      </c>
      <c r="K22" s="16">
        <f t="shared" si="8"/>
        <v>79.213333333333338</v>
      </c>
      <c r="L22" s="17">
        <v>1</v>
      </c>
      <c r="M22" s="22" t="s">
        <v>139</v>
      </c>
      <c r="N22" s="12" t="s">
        <v>144</v>
      </c>
      <c r="O22" s="23" t="s">
        <v>145</v>
      </c>
    </row>
    <row r="23" spans="1:15" s="11" customFormat="1" ht="19.5" customHeight="1" x14ac:dyDescent="0.25">
      <c r="A23" s="12" t="s">
        <v>127</v>
      </c>
      <c r="B23" s="13" t="s">
        <v>63</v>
      </c>
      <c r="C23" s="14" t="s">
        <v>61</v>
      </c>
      <c r="D23" s="14" t="s">
        <v>12</v>
      </c>
      <c r="E23" s="13" t="s">
        <v>64</v>
      </c>
      <c r="F23" s="13">
        <v>101</v>
      </c>
      <c r="G23" s="15">
        <f t="shared" si="5"/>
        <v>67.333333333333329</v>
      </c>
      <c r="H23" s="15">
        <f t="shared" si="6"/>
        <v>26.933333333333334</v>
      </c>
      <c r="I23" s="13">
        <v>60.2</v>
      </c>
      <c r="J23" s="13">
        <f t="shared" si="7"/>
        <v>36.119999999999997</v>
      </c>
      <c r="K23" s="16">
        <f t="shared" si="8"/>
        <v>63.053333333333327</v>
      </c>
      <c r="L23" s="17">
        <v>2</v>
      </c>
      <c r="M23" s="22" t="s">
        <v>139</v>
      </c>
      <c r="N23" s="12" t="s">
        <v>144</v>
      </c>
      <c r="O23" s="23" t="s">
        <v>145</v>
      </c>
    </row>
    <row r="24" spans="1:15" s="11" customFormat="1" ht="19.5" customHeight="1" x14ac:dyDescent="0.25">
      <c r="A24" s="12" t="s">
        <v>128</v>
      </c>
      <c r="B24" s="13" t="s">
        <v>65</v>
      </c>
      <c r="C24" s="14" t="s">
        <v>66</v>
      </c>
      <c r="D24" s="14" t="s">
        <v>5</v>
      </c>
      <c r="E24" s="13" t="s">
        <v>67</v>
      </c>
      <c r="F24" s="13">
        <v>123</v>
      </c>
      <c r="G24" s="15">
        <f t="shared" si="5"/>
        <v>82</v>
      </c>
      <c r="H24" s="15">
        <f t="shared" si="6"/>
        <v>32.800000000000004</v>
      </c>
      <c r="I24" s="13">
        <v>82.6</v>
      </c>
      <c r="J24" s="13">
        <f t="shared" si="7"/>
        <v>49.559999999999995</v>
      </c>
      <c r="K24" s="16">
        <f t="shared" si="8"/>
        <v>82.36</v>
      </c>
      <c r="L24" s="17">
        <v>1</v>
      </c>
      <c r="M24" s="22" t="s">
        <v>139</v>
      </c>
      <c r="N24" s="12" t="s">
        <v>144</v>
      </c>
      <c r="O24" s="23" t="s">
        <v>145</v>
      </c>
    </row>
    <row r="25" spans="1:15" s="11" customFormat="1" ht="19.5" customHeight="1" x14ac:dyDescent="0.25">
      <c r="A25" s="12" t="s">
        <v>123</v>
      </c>
      <c r="B25" s="13" t="s">
        <v>68</v>
      </c>
      <c r="C25" s="14" t="s">
        <v>66</v>
      </c>
      <c r="D25" s="14" t="s">
        <v>12</v>
      </c>
      <c r="E25" s="13" t="s">
        <v>69</v>
      </c>
      <c r="F25" s="13">
        <v>79</v>
      </c>
      <c r="G25" s="15">
        <f t="shared" ref="G25:G36" si="9">F25*100/150</f>
        <v>52.666666666666664</v>
      </c>
      <c r="H25" s="15">
        <f t="shared" si="6"/>
        <v>21.066666666666666</v>
      </c>
      <c r="I25" s="13">
        <v>65.2</v>
      </c>
      <c r="J25" s="13">
        <f t="shared" si="7"/>
        <v>39.119999999999997</v>
      </c>
      <c r="K25" s="16">
        <f t="shared" si="8"/>
        <v>60.186666666666667</v>
      </c>
      <c r="L25" s="17">
        <v>1</v>
      </c>
      <c r="M25" s="22" t="s">
        <v>139</v>
      </c>
      <c r="N25" s="12" t="s">
        <v>144</v>
      </c>
      <c r="O25" s="23" t="s">
        <v>145</v>
      </c>
    </row>
    <row r="26" spans="1:15" s="11" customFormat="1" ht="19.5" customHeight="1" x14ac:dyDescent="0.25">
      <c r="A26" s="12" t="s">
        <v>124</v>
      </c>
      <c r="B26" s="13" t="s">
        <v>70</v>
      </c>
      <c r="C26" s="14" t="s">
        <v>66</v>
      </c>
      <c r="D26" s="14" t="s">
        <v>46</v>
      </c>
      <c r="E26" s="13" t="s">
        <v>71</v>
      </c>
      <c r="F26" s="13">
        <v>113</v>
      </c>
      <c r="G26" s="15">
        <f t="shared" si="9"/>
        <v>75.333333333333329</v>
      </c>
      <c r="H26" s="15">
        <f t="shared" ref="H26:H36" si="10">G26*40%</f>
        <v>30.133333333333333</v>
      </c>
      <c r="I26" s="13">
        <v>79</v>
      </c>
      <c r="J26" s="13">
        <f t="shared" ref="J26:J36" si="11">I26*60%</f>
        <v>47.4</v>
      </c>
      <c r="K26" s="16">
        <f t="shared" si="8"/>
        <v>77.533333333333331</v>
      </c>
      <c r="L26" s="17">
        <v>1</v>
      </c>
      <c r="M26" s="22" t="s">
        <v>139</v>
      </c>
      <c r="N26" s="12" t="s">
        <v>144</v>
      </c>
      <c r="O26" s="23" t="s">
        <v>145</v>
      </c>
    </row>
    <row r="27" spans="1:15" s="11" customFormat="1" ht="19.5" customHeight="1" x14ac:dyDescent="0.25">
      <c r="A27" s="12" t="s">
        <v>129</v>
      </c>
      <c r="B27" s="13" t="s">
        <v>74</v>
      </c>
      <c r="C27" s="14" t="s">
        <v>72</v>
      </c>
      <c r="D27" s="14" t="s">
        <v>73</v>
      </c>
      <c r="E27" s="13" t="s">
        <v>75</v>
      </c>
      <c r="F27" s="13">
        <v>115</v>
      </c>
      <c r="G27" s="15">
        <f t="shared" si="9"/>
        <v>76.666666666666671</v>
      </c>
      <c r="H27" s="15">
        <f t="shared" si="10"/>
        <v>30.666666666666671</v>
      </c>
      <c r="I27" s="13">
        <v>91</v>
      </c>
      <c r="J27" s="13">
        <f t="shared" si="11"/>
        <v>54.6</v>
      </c>
      <c r="K27" s="16">
        <f t="shared" si="8"/>
        <v>85.26666666666668</v>
      </c>
      <c r="L27" s="17">
        <v>1</v>
      </c>
      <c r="M27" s="22" t="s">
        <v>139</v>
      </c>
      <c r="N27" s="12" t="s">
        <v>144</v>
      </c>
      <c r="O27" s="23" t="s">
        <v>145</v>
      </c>
    </row>
    <row r="28" spans="1:15" s="11" customFormat="1" ht="19.5" customHeight="1" x14ac:dyDescent="0.25">
      <c r="A28" s="12" t="s">
        <v>129</v>
      </c>
      <c r="B28" s="13" t="s">
        <v>76</v>
      </c>
      <c r="C28" s="14" t="s">
        <v>72</v>
      </c>
      <c r="D28" s="14" t="s">
        <v>73</v>
      </c>
      <c r="E28" s="13" t="s">
        <v>77</v>
      </c>
      <c r="F28" s="13">
        <v>112</v>
      </c>
      <c r="G28" s="15">
        <f t="shared" si="9"/>
        <v>74.666666666666671</v>
      </c>
      <c r="H28" s="15">
        <f t="shared" si="10"/>
        <v>29.866666666666671</v>
      </c>
      <c r="I28" s="13">
        <v>91.2</v>
      </c>
      <c r="J28" s="13">
        <f t="shared" si="11"/>
        <v>54.72</v>
      </c>
      <c r="K28" s="16">
        <f t="shared" si="8"/>
        <v>84.586666666666673</v>
      </c>
      <c r="L28" s="17">
        <v>2</v>
      </c>
      <c r="M28" s="22" t="s">
        <v>139</v>
      </c>
      <c r="N28" s="12" t="s">
        <v>144</v>
      </c>
      <c r="O28" s="23" t="s">
        <v>145</v>
      </c>
    </row>
    <row r="29" spans="1:15" s="11" customFormat="1" ht="19.5" customHeight="1" x14ac:dyDescent="0.25">
      <c r="A29" s="12" t="s">
        <v>130</v>
      </c>
      <c r="B29" s="13" t="s">
        <v>79</v>
      </c>
      <c r="C29" s="14" t="s">
        <v>78</v>
      </c>
      <c r="D29" s="14" t="s">
        <v>73</v>
      </c>
      <c r="E29" s="13" t="s">
        <v>80</v>
      </c>
      <c r="F29" s="13">
        <v>123</v>
      </c>
      <c r="G29" s="15">
        <f t="shared" si="9"/>
        <v>82</v>
      </c>
      <c r="H29" s="15">
        <f t="shared" si="10"/>
        <v>32.800000000000004</v>
      </c>
      <c r="I29" s="13">
        <v>86.8</v>
      </c>
      <c r="J29" s="13">
        <f t="shared" si="11"/>
        <v>52.08</v>
      </c>
      <c r="K29" s="16">
        <f t="shared" si="8"/>
        <v>84.88</v>
      </c>
      <c r="L29" s="17">
        <v>1</v>
      </c>
      <c r="M29" s="22" t="s">
        <v>139</v>
      </c>
      <c r="N29" s="12" t="s">
        <v>144</v>
      </c>
      <c r="O29" s="23" t="s">
        <v>145</v>
      </c>
    </row>
    <row r="30" spans="1:15" s="11" customFormat="1" ht="19.5" customHeight="1" x14ac:dyDescent="0.25">
      <c r="A30" s="12" t="s">
        <v>129</v>
      </c>
      <c r="B30" s="13" t="s">
        <v>82</v>
      </c>
      <c r="C30" s="14" t="s">
        <v>81</v>
      </c>
      <c r="D30" s="14" t="s">
        <v>73</v>
      </c>
      <c r="E30" s="13" t="s">
        <v>83</v>
      </c>
      <c r="F30" s="13">
        <v>116</v>
      </c>
      <c r="G30" s="15">
        <f t="shared" si="9"/>
        <v>77.333333333333329</v>
      </c>
      <c r="H30" s="15">
        <f t="shared" si="10"/>
        <v>30.933333333333334</v>
      </c>
      <c r="I30" s="13">
        <v>89.8</v>
      </c>
      <c r="J30" s="13">
        <f t="shared" si="11"/>
        <v>53.879999999999995</v>
      </c>
      <c r="K30" s="16">
        <f t="shared" si="8"/>
        <v>84.813333333333333</v>
      </c>
      <c r="L30" s="17">
        <v>1</v>
      </c>
      <c r="M30" s="22" t="s">
        <v>139</v>
      </c>
      <c r="N30" s="12" t="s">
        <v>144</v>
      </c>
      <c r="O30" s="23" t="s">
        <v>145</v>
      </c>
    </row>
    <row r="31" spans="1:15" s="11" customFormat="1" ht="19.5" customHeight="1" x14ac:dyDescent="0.25">
      <c r="A31" s="12" t="s">
        <v>129</v>
      </c>
      <c r="B31" s="13" t="s">
        <v>84</v>
      </c>
      <c r="C31" s="14" t="s">
        <v>81</v>
      </c>
      <c r="D31" s="14" t="s">
        <v>73</v>
      </c>
      <c r="E31" s="13" t="s">
        <v>85</v>
      </c>
      <c r="F31" s="13">
        <v>106</v>
      </c>
      <c r="G31" s="15">
        <f t="shared" si="9"/>
        <v>70.666666666666671</v>
      </c>
      <c r="H31" s="15">
        <f t="shared" si="10"/>
        <v>28.266666666666669</v>
      </c>
      <c r="I31" s="13">
        <v>90.4</v>
      </c>
      <c r="J31" s="13">
        <f t="shared" si="11"/>
        <v>54.24</v>
      </c>
      <c r="K31" s="16">
        <f t="shared" si="8"/>
        <v>82.506666666666675</v>
      </c>
      <c r="L31" s="17">
        <v>2</v>
      </c>
      <c r="M31" s="22" t="s">
        <v>139</v>
      </c>
      <c r="N31" s="12" t="s">
        <v>144</v>
      </c>
      <c r="O31" s="23" t="s">
        <v>145</v>
      </c>
    </row>
    <row r="32" spans="1:15" s="11" customFormat="1" ht="19.5" customHeight="1" x14ac:dyDescent="0.25">
      <c r="A32" s="12" t="s">
        <v>131</v>
      </c>
      <c r="B32" s="13" t="s">
        <v>87</v>
      </c>
      <c r="C32" s="14" t="s">
        <v>86</v>
      </c>
      <c r="D32" s="14" t="s">
        <v>73</v>
      </c>
      <c r="E32" s="13" t="s">
        <v>88</v>
      </c>
      <c r="F32" s="13">
        <v>96</v>
      </c>
      <c r="G32" s="15">
        <f t="shared" si="9"/>
        <v>64</v>
      </c>
      <c r="H32" s="15">
        <f t="shared" si="10"/>
        <v>25.6</v>
      </c>
      <c r="I32" s="13">
        <v>89.6</v>
      </c>
      <c r="J32" s="13">
        <f t="shared" si="11"/>
        <v>53.76</v>
      </c>
      <c r="K32" s="16">
        <f t="shared" ref="K32:K40" si="12">G32*0.4+I32*0.6</f>
        <v>79.36</v>
      </c>
      <c r="L32" s="17">
        <v>1</v>
      </c>
      <c r="M32" s="22" t="s">
        <v>139</v>
      </c>
      <c r="N32" s="12" t="s">
        <v>144</v>
      </c>
      <c r="O32" s="23" t="s">
        <v>145</v>
      </c>
    </row>
    <row r="33" spans="1:15" s="11" customFormat="1" ht="19.5" customHeight="1" x14ac:dyDescent="0.25">
      <c r="A33" s="12" t="s">
        <v>131</v>
      </c>
      <c r="B33" s="13" t="s">
        <v>92</v>
      </c>
      <c r="C33" s="14" t="s">
        <v>89</v>
      </c>
      <c r="D33" s="14" t="s">
        <v>73</v>
      </c>
      <c r="E33" s="13" t="s">
        <v>93</v>
      </c>
      <c r="F33" s="13">
        <v>117</v>
      </c>
      <c r="G33" s="15">
        <f t="shared" si="9"/>
        <v>78</v>
      </c>
      <c r="H33" s="15">
        <f t="shared" si="10"/>
        <v>31.200000000000003</v>
      </c>
      <c r="I33" s="13">
        <v>86.4</v>
      </c>
      <c r="J33" s="13">
        <f t="shared" si="11"/>
        <v>51.84</v>
      </c>
      <c r="K33" s="16">
        <f t="shared" si="12"/>
        <v>83.04</v>
      </c>
      <c r="L33" s="17">
        <v>1</v>
      </c>
      <c r="M33" s="22" t="s">
        <v>139</v>
      </c>
      <c r="N33" s="12" t="s">
        <v>144</v>
      </c>
      <c r="O33" s="23" t="s">
        <v>145</v>
      </c>
    </row>
    <row r="34" spans="1:15" s="11" customFormat="1" ht="19.5" customHeight="1" x14ac:dyDescent="0.25">
      <c r="A34" s="12" t="s">
        <v>131</v>
      </c>
      <c r="B34" s="13" t="s">
        <v>94</v>
      </c>
      <c r="C34" s="14" t="s">
        <v>89</v>
      </c>
      <c r="D34" s="14" t="s">
        <v>73</v>
      </c>
      <c r="E34" s="13" t="s">
        <v>95</v>
      </c>
      <c r="F34" s="13">
        <v>108</v>
      </c>
      <c r="G34" s="15">
        <f t="shared" si="9"/>
        <v>72</v>
      </c>
      <c r="H34" s="15">
        <f t="shared" si="10"/>
        <v>28.8</v>
      </c>
      <c r="I34" s="13">
        <v>87.4</v>
      </c>
      <c r="J34" s="13">
        <f t="shared" si="11"/>
        <v>52.440000000000005</v>
      </c>
      <c r="K34" s="16">
        <f t="shared" si="12"/>
        <v>81.240000000000009</v>
      </c>
      <c r="L34" s="17">
        <v>2</v>
      </c>
      <c r="M34" s="22" t="s">
        <v>139</v>
      </c>
      <c r="N34" s="12" t="s">
        <v>144</v>
      </c>
      <c r="O34" s="23" t="s">
        <v>145</v>
      </c>
    </row>
    <row r="35" spans="1:15" s="11" customFormat="1" ht="19.5" customHeight="1" x14ac:dyDescent="0.25">
      <c r="A35" s="12" t="s">
        <v>131</v>
      </c>
      <c r="B35" s="13" t="s">
        <v>96</v>
      </c>
      <c r="C35" s="14" t="s">
        <v>89</v>
      </c>
      <c r="D35" s="14" t="s">
        <v>73</v>
      </c>
      <c r="E35" s="13" t="s">
        <v>97</v>
      </c>
      <c r="F35" s="13">
        <v>108</v>
      </c>
      <c r="G35" s="15">
        <f t="shared" si="9"/>
        <v>72</v>
      </c>
      <c r="H35" s="15">
        <f t="shared" si="10"/>
        <v>28.8</v>
      </c>
      <c r="I35" s="13">
        <v>86.8</v>
      </c>
      <c r="J35" s="13">
        <f t="shared" si="11"/>
        <v>52.08</v>
      </c>
      <c r="K35" s="16">
        <f t="shared" si="12"/>
        <v>80.88</v>
      </c>
      <c r="L35" s="17">
        <v>3</v>
      </c>
      <c r="M35" s="22" t="s">
        <v>139</v>
      </c>
      <c r="N35" s="12" t="s">
        <v>144</v>
      </c>
      <c r="O35" s="23" t="s">
        <v>145</v>
      </c>
    </row>
    <row r="36" spans="1:15" s="11" customFormat="1" ht="19.5" customHeight="1" x14ac:dyDescent="0.25">
      <c r="A36" s="12" t="s">
        <v>131</v>
      </c>
      <c r="B36" s="13" t="s">
        <v>90</v>
      </c>
      <c r="C36" s="14" t="s">
        <v>89</v>
      </c>
      <c r="D36" s="14" t="s">
        <v>73</v>
      </c>
      <c r="E36" s="13" t="s">
        <v>91</v>
      </c>
      <c r="F36" s="13">
        <v>120</v>
      </c>
      <c r="G36" s="15">
        <f t="shared" si="9"/>
        <v>80</v>
      </c>
      <c r="H36" s="15">
        <f t="shared" si="10"/>
        <v>32</v>
      </c>
      <c r="I36" s="13">
        <v>72.599999999999994</v>
      </c>
      <c r="J36" s="13">
        <f t="shared" si="11"/>
        <v>43.559999999999995</v>
      </c>
      <c r="K36" s="16">
        <f t="shared" si="12"/>
        <v>75.56</v>
      </c>
      <c r="L36" s="17">
        <v>4</v>
      </c>
      <c r="M36" s="22" t="s">
        <v>139</v>
      </c>
      <c r="N36" s="12" t="s">
        <v>144</v>
      </c>
      <c r="O36" s="23" t="s">
        <v>145</v>
      </c>
    </row>
    <row r="37" spans="1:15" s="11" customFormat="1" ht="19.5" customHeight="1" x14ac:dyDescent="0.25">
      <c r="A37" s="12" t="s">
        <v>130</v>
      </c>
      <c r="B37" s="13" t="s">
        <v>103</v>
      </c>
      <c r="C37" s="14" t="s">
        <v>99</v>
      </c>
      <c r="D37" s="14" t="s">
        <v>73</v>
      </c>
      <c r="E37" s="13" t="s">
        <v>104</v>
      </c>
      <c r="F37" s="13">
        <v>119</v>
      </c>
      <c r="G37" s="15">
        <f t="shared" ref="G37:G46" si="13">F37*100/150</f>
        <v>79.333333333333329</v>
      </c>
      <c r="H37" s="15">
        <f t="shared" ref="H37:H46" si="14">G37*40%</f>
        <v>31.733333333333334</v>
      </c>
      <c r="I37" s="13">
        <v>89.2</v>
      </c>
      <c r="J37" s="13">
        <f t="shared" ref="J37:J46" si="15">I37*60%</f>
        <v>53.52</v>
      </c>
      <c r="K37" s="16">
        <f t="shared" si="12"/>
        <v>85.25333333333333</v>
      </c>
      <c r="L37" s="17">
        <v>1</v>
      </c>
      <c r="M37" s="22" t="s">
        <v>139</v>
      </c>
      <c r="N37" s="12" t="s">
        <v>144</v>
      </c>
      <c r="O37" s="23" t="s">
        <v>145</v>
      </c>
    </row>
    <row r="38" spans="1:15" s="11" customFormat="1" ht="19.5" customHeight="1" x14ac:dyDescent="0.25">
      <c r="A38" s="12" t="s">
        <v>130</v>
      </c>
      <c r="B38" s="13" t="s">
        <v>98</v>
      </c>
      <c r="C38" s="14" t="s">
        <v>99</v>
      </c>
      <c r="D38" s="14" t="s">
        <v>73</v>
      </c>
      <c r="E38" s="13" t="s">
        <v>100</v>
      </c>
      <c r="F38" s="13">
        <v>123</v>
      </c>
      <c r="G38" s="15">
        <f t="shared" si="13"/>
        <v>82</v>
      </c>
      <c r="H38" s="15">
        <f t="shared" si="14"/>
        <v>32.800000000000004</v>
      </c>
      <c r="I38" s="13">
        <v>86.4</v>
      </c>
      <c r="J38" s="13">
        <f t="shared" si="15"/>
        <v>51.84</v>
      </c>
      <c r="K38" s="16">
        <f t="shared" si="12"/>
        <v>84.640000000000015</v>
      </c>
      <c r="L38" s="17">
        <v>2</v>
      </c>
      <c r="M38" s="22" t="s">
        <v>139</v>
      </c>
      <c r="N38" s="12" t="s">
        <v>144</v>
      </c>
      <c r="O38" s="23" t="s">
        <v>145</v>
      </c>
    </row>
    <row r="39" spans="1:15" s="11" customFormat="1" ht="19.5" customHeight="1" x14ac:dyDescent="0.25">
      <c r="A39" s="12" t="s">
        <v>130</v>
      </c>
      <c r="B39" s="13" t="s">
        <v>105</v>
      </c>
      <c r="C39" s="14" t="s">
        <v>99</v>
      </c>
      <c r="D39" s="14" t="s">
        <v>73</v>
      </c>
      <c r="E39" s="13" t="s">
        <v>106</v>
      </c>
      <c r="F39" s="13">
        <v>119</v>
      </c>
      <c r="G39" s="15">
        <f t="shared" si="13"/>
        <v>79.333333333333329</v>
      </c>
      <c r="H39" s="15">
        <f t="shared" si="14"/>
        <v>31.733333333333334</v>
      </c>
      <c r="I39" s="13">
        <v>77.8</v>
      </c>
      <c r="J39" s="13">
        <f t="shared" si="15"/>
        <v>46.68</v>
      </c>
      <c r="K39" s="16">
        <f t="shared" si="12"/>
        <v>78.413333333333327</v>
      </c>
      <c r="L39" s="17">
        <v>3</v>
      </c>
      <c r="M39" s="22" t="s">
        <v>139</v>
      </c>
      <c r="N39" s="12" t="s">
        <v>144</v>
      </c>
      <c r="O39" s="23" t="s">
        <v>145</v>
      </c>
    </row>
    <row r="40" spans="1:15" s="11" customFormat="1" ht="19.5" customHeight="1" x14ac:dyDescent="0.25">
      <c r="A40" s="12" t="s">
        <v>130</v>
      </c>
      <c r="B40" s="13" t="s">
        <v>101</v>
      </c>
      <c r="C40" s="14" t="s">
        <v>99</v>
      </c>
      <c r="D40" s="14" t="s">
        <v>73</v>
      </c>
      <c r="E40" s="13" t="s">
        <v>102</v>
      </c>
      <c r="F40" s="13">
        <v>122</v>
      </c>
      <c r="G40" s="15">
        <f t="shared" si="13"/>
        <v>81.333333333333329</v>
      </c>
      <c r="H40" s="15">
        <f t="shared" si="14"/>
        <v>32.533333333333331</v>
      </c>
      <c r="I40" s="13">
        <v>72.2</v>
      </c>
      <c r="J40" s="13">
        <f t="shared" si="15"/>
        <v>43.32</v>
      </c>
      <c r="K40" s="16">
        <f t="shared" si="12"/>
        <v>75.853333333333325</v>
      </c>
      <c r="L40" s="17">
        <v>4</v>
      </c>
      <c r="M40" s="22" t="s">
        <v>139</v>
      </c>
      <c r="N40" s="12" t="s">
        <v>144</v>
      </c>
      <c r="O40" s="23" t="s">
        <v>145</v>
      </c>
    </row>
    <row r="41" spans="1:15" s="11" customFormat="1" ht="19.5" customHeight="1" x14ac:dyDescent="0.25">
      <c r="A41" s="12" t="s">
        <v>132</v>
      </c>
      <c r="B41" s="13" t="s">
        <v>114</v>
      </c>
      <c r="C41" s="14" t="s">
        <v>107</v>
      </c>
      <c r="D41" s="14" t="s">
        <v>73</v>
      </c>
      <c r="E41" s="13" t="s">
        <v>115</v>
      </c>
      <c r="F41" s="13">
        <v>123</v>
      </c>
      <c r="G41" s="15">
        <f t="shared" si="13"/>
        <v>82</v>
      </c>
      <c r="H41" s="15">
        <f t="shared" si="14"/>
        <v>32.800000000000004</v>
      </c>
      <c r="I41" s="13">
        <v>91.6</v>
      </c>
      <c r="J41" s="13">
        <f t="shared" si="15"/>
        <v>54.959999999999994</v>
      </c>
      <c r="K41" s="16">
        <f t="shared" ref="K41:K46" si="16">G41*0.4+I41*0.6</f>
        <v>87.759999999999991</v>
      </c>
      <c r="L41" s="17">
        <v>1</v>
      </c>
      <c r="M41" s="22" t="s">
        <v>139</v>
      </c>
      <c r="N41" s="12" t="s">
        <v>144</v>
      </c>
      <c r="O41" s="23" t="s">
        <v>145</v>
      </c>
    </row>
    <row r="42" spans="1:15" s="11" customFormat="1" ht="19.5" customHeight="1" x14ac:dyDescent="0.25">
      <c r="A42" s="12" t="s">
        <v>132</v>
      </c>
      <c r="B42" s="13" t="s">
        <v>118</v>
      </c>
      <c r="C42" s="14" t="s">
        <v>107</v>
      </c>
      <c r="D42" s="14" t="s">
        <v>73</v>
      </c>
      <c r="E42" s="13" t="s">
        <v>119</v>
      </c>
      <c r="F42" s="13">
        <v>118</v>
      </c>
      <c r="G42" s="15">
        <f t="shared" si="13"/>
        <v>78.666666666666671</v>
      </c>
      <c r="H42" s="15">
        <f t="shared" si="14"/>
        <v>31.466666666666669</v>
      </c>
      <c r="I42" s="13">
        <v>89.8</v>
      </c>
      <c r="J42" s="13">
        <f t="shared" si="15"/>
        <v>53.879999999999995</v>
      </c>
      <c r="K42" s="16">
        <f t="shared" si="16"/>
        <v>85.346666666666664</v>
      </c>
      <c r="L42" s="17">
        <v>2</v>
      </c>
      <c r="M42" s="22" t="s">
        <v>139</v>
      </c>
      <c r="N42" s="12" t="s">
        <v>144</v>
      </c>
      <c r="O42" s="23" t="s">
        <v>145</v>
      </c>
    </row>
    <row r="43" spans="1:15" s="11" customFormat="1" ht="19.5" customHeight="1" x14ac:dyDescent="0.25">
      <c r="A43" s="12" t="s">
        <v>132</v>
      </c>
      <c r="B43" s="13" t="s">
        <v>116</v>
      </c>
      <c r="C43" s="14" t="s">
        <v>107</v>
      </c>
      <c r="D43" s="14" t="s">
        <v>73</v>
      </c>
      <c r="E43" s="13" t="s">
        <v>117</v>
      </c>
      <c r="F43" s="13">
        <v>119</v>
      </c>
      <c r="G43" s="15">
        <f t="shared" si="13"/>
        <v>79.333333333333329</v>
      </c>
      <c r="H43" s="15">
        <f t="shared" si="14"/>
        <v>31.733333333333334</v>
      </c>
      <c r="I43" s="13">
        <v>89.2</v>
      </c>
      <c r="J43" s="13">
        <f t="shared" si="15"/>
        <v>53.52</v>
      </c>
      <c r="K43" s="16">
        <f t="shared" si="16"/>
        <v>85.25333333333333</v>
      </c>
      <c r="L43" s="17">
        <v>3</v>
      </c>
      <c r="M43" s="22" t="s">
        <v>139</v>
      </c>
      <c r="N43" s="12" t="s">
        <v>144</v>
      </c>
      <c r="O43" s="23" t="s">
        <v>145</v>
      </c>
    </row>
    <row r="44" spans="1:15" s="11" customFormat="1" ht="19.5" customHeight="1" x14ac:dyDescent="0.25">
      <c r="A44" s="12" t="s">
        <v>132</v>
      </c>
      <c r="B44" s="13" t="s">
        <v>112</v>
      </c>
      <c r="C44" s="14" t="s">
        <v>107</v>
      </c>
      <c r="D44" s="14" t="s">
        <v>73</v>
      </c>
      <c r="E44" s="13" t="s">
        <v>113</v>
      </c>
      <c r="F44" s="13">
        <v>123</v>
      </c>
      <c r="G44" s="15">
        <f t="shared" si="13"/>
        <v>82</v>
      </c>
      <c r="H44" s="15">
        <f t="shared" si="14"/>
        <v>32.800000000000004</v>
      </c>
      <c r="I44" s="13">
        <v>85.8</v>
      </c>
      <c r="J44" s="13">
        <f t="shared" si="15"/>
        <v>51.48</v>
      </c>
      <c r="K44" s="16">
        <f t="shared" si="16"/>
        <v>84.28</v>
      </c>
      <c r="L44" s="17">
        <v>4</v>
      </c>
      <c r="M44" s="22" t="s">
        <v>139</v>
      </c>
      <c r="N44" s="12" t="s">
        <v>144</v>
      </c>
      <c r="O44" s="23" t="s">
        <v>145</v>
      </c>
    </row>
    <row r="45" spans="1:15" s="11" customFormat="1" ht="19.5" customHeight="1" x14ac:dyDescent="0.25">
      <c r="A45" s="12" t="s">
        <v>132</v>
      </c>
      <c r="B45" s="13" t="s">
        <v>108</v>
      </c>
      <c r="C45" s="14" t="s">
        <v>107</v>
      </c>
      <c r="D45" s="14" t="s">
        <v>73</v>
      </c>
      <c r="E45" s="13" t="s">
        <v>109</v>
      </c>
      <c r="F45" s="13">
        <v>125</v>
      </c>
      <c r="G45" s="15">
        <f t="shared" si="13"/>
        <v>83.333333333333329</v>
      </c>
      <c r="H45" s="15">
        <f t="shared" si="14"/>
        <v>33.333333333333336</v>
      </c>
      <c r="I45" s="13">
        <v>84.6</v>
      </c>
      <c r="J45" s="13">
        <f t="shared" si="15"/>
        <v>50.76</v>
      </c>
      <c r="K45" s="16">
        <f t="shared" si="16"/>
        <v>84.093333333333334</v>
      </c>
      <c r="L45" s="17">
        <v>5</v>
      </c>
      <c r="M45" s="22" t="s">
        <v>139</v>
      </c>
      <c r="N45" s="12" t="s">
        <v>144</v>
      </c>
      <c r="O45" s="23" t="s">
        <v>145</v>
      </c>
    </row>
    <row r="46" spans="1:15" s="11" customFormat="1" ht="19.5" customHeight="1" x14ac:dyDescent="0.25">
      <c r="A46" s="12" t="s">
        <v>132</v>
      </c>
      <c r="B46" s="13" t="s">
        <v>110</v>
      </c>
      <c r="C46" s="14" t="s">
        <v>107</v>
      </c>
      <c r="D46" s="14" t="s">
        <v>73</v>
      </c>
      <c r="E46" s="13" t="s">
        <v>111</v>
      </c>
      <c r="F46" s="13">
        <v>123</v>
      </c>
      <c r="G46" s="15">
        <f t="shared" si="13"/>
        <v>82</v>
      </c>
      <c r="H46" s="15">
        <f t="shared" si="14"/>
        <v>32.800000000000004</v>
      </c>
      <c r="I46" s="13">
        <v>81</v>
      </c>
      <c r="J46" s="13">
        <f t="shared" si="15"/>
        <v>48.6</v>
      </c>
      <c r="K46" s="16">
        <f t="shared" si="16"/>
        <v>81.400000000000006</v>
      </c>
      <c r="L46" s="17">
        <v>6</v>
      </c>
      <c r="M46" s="22" t="s">
        <v>139</v>
      </c>
      <c r="N46" s="12" t="s">
        <v>144</v>
      </c>
      <c r="O46" s="23" t="s">
        <v>145</v>
      </c>
    </row>
  </sheetData>
  <sortState ref="A2:Q258">
    <sortCondition ref="C2:C258"/>
    <sortCondition ref="D2:D258"/>
    <sortCondition descending="1" ref="K2:K258"/>
  </sortState>
  <mergeCells count="1">
    <mergeCell ref="A1:O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MK2017</dc:creator>
  <cp:lastModifiedBy>MK2017</cp:lastModifiedBy>
  <cp:lastPrinted>2018-10-22T05:26:24Z</cp:lastPrinted>
  <dcterms:created xsi:type="dcterms:W3CDTF">2006-09-16T00:00:00Z</dcterms:created>
  <dcterms:modified xsi:type="dcterms:W3CDTF">2018-11-20T06:27:40Z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