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进入试教环节考生笔试、面试、试教综合成绩排名及进入体检环节人员" sheetId="3" r:id="rId1"/>
  </sheets>
  <definedNames>
    <definedName name="_xlnm._FilterDatabase" localSheetId="0" hidden="1">进入试教环节考生笔试、面试、试教综合成绩排名及进入体检环节人员!$A$3:$P$71</definedName>
    <definedName name="_xlnm.Print_Titles" localSheetId="0">进入试教环节考生笔试、面试、试教综合成绩排名及进入体检环节人员!$1:$3</definedName>
  </definedNames>
  <calcPr calcId="144525"/>
</workbook>
</file>

<file path=xl/sharedStrings.xml><?xml version="1.0" encoding="utf-8"?>
<sst xmlns="http://schemas.openxmlformats.org/spreadsheetml/2006/main" count="423" uniqueCount="310">
  <si>
    <t>贵州省旅游学校2020年公开招聘工作人员进入试教环节考生笔试、面试、试教
综合成绩排名及进入体检环节人员名单</t>
  </si>
  <si>
    <t>序号</t>
  </si>
  <si>
    <t>姓名</t>
  </si>
  <si>
    <t>准考证号</t>
  </si>
  <si>
    <t>报名序号</t>
  </si>
  <si>
    <t>身份证号</t>
  </si>
  <si>
    <t>报考职位及代码</t>
  </si>
  <si>
    <t>笔试成绩</t>
  </si>
  <si>
    <t>面试成绩</t>
  </si>
  <si>
    <t xml:space="preserve">试教成绩  </t>
  </si>
  <si>
    <t>笔试、面试综合总成绩</t>
  </si>
  <si>
    <t>综合排名</t>
  </si>
  <si>
    <t>是否进入体检</t>
  </si>
  <si>
    <t>原始 成绩</t>
  </si>
  <si>
    <t>折合百分制后成绩</t>
  </si>
  <si>
    <t>笔试成绩百分比折算（40%）</t>
  </si>
  <si>
    <t>面试成绩占比（30%）</t>
  </si>
  <si>
    <t>试教成绩占比（30%）</t>
  </si>
  <si>
    <t>王丽婷</t>
  </si>
  <si>
    <t>10128072017</t>
  </si>
  <si>
    <t>205000010</t>
  </si>
  <si>
    <t>130182198912112925</t>
  </si>
  <si>
    <t>01语文教师</t>
  </si>
  <si>
    <t>是</t>
  </si>
  <si>
    <t>杨建琴</t>
  </si>
  <si>
    <t>10128072618</t>
  </si>
  <si>
    <t>205000014</t>
  </si>
  <si>
    <t>522634198912082122</t>
  </si>
  <si>
    <t>否</t>
  </si>
  <si>
    <t>余艳雯</t>
  </si>
  <si>
    <t>10128072819</t>
  </si>
  <si>
    <t>205000015</t>
  </si>
  <si>
    <t>520112199304152825</t>
  </si>
  <si>
    <t>朱海</t>
  </si>
  <si>
    <t>10128071524</t>
  </si>
  <si>
    <t>205000022</t>
  </si>
  <si>
    <t>522401198701150414</t>
  </si>
  <si>
    <t>02体育教师</t>
  </si>
  <si>
    <t>何伦</t>
  </si>
  <si>
    <t>10128072403</t>
  </si>
  <si>
    <t>205000018</t>
  </si>
  <si>
    <t>510921199312035678</t>
  </si>
  <si>
    <t>苏强强</t>
  </si>
  <si>
    <t>10128071422</t>
  </si>
  <si>
    <t>205000055</t>
  </si>
  <si>
    <t>142730199501211835</t>
  </si>
  <si>
    <t>卞正庭</t>
  </si>
  <si>
    <t>10128072920</t>
  </si>
  <si>
    <t>205000023</t>
  </si>
  <si>
    <t>522321199311245236</t>
  </si>
  <si>
    <t>刘振男</t>
  </si>
  <si>
    <t>10128072029</t>
  </si>
  <si>
    <t>205000020</t>
  </si>
  <si>
    <t>130323198807262615</t>
  </si>
  <si>
    <t>王磊</t>
  </si>
  <si>
    <t>10128072322</t>
  </si>
  <si>
    <t>205000070</t>
  </si>
  <si>
    <t>522225198802150018</t>
  </si>
  <si>
    <t>03思政教师</t>
  </si>
  <si>
    <t>王雪蒙</t>
  </si>
  <si>
    <t>10128072621</t>
  </si>
  <si>
    <t>205000065</t>
  </si>
  <si>
    <t>522101199006180425</t>
  </si>
  <si>
    <t>赖柳素</t>
  </si>
  <si>
    <t>10128072320</t>
  </si>
  <si>
    <t>205000069</t>
  </si>
  <si>
    <t>452730198612122921</t>
  </si>
  <si>
    <t>杨倩</t>
  </si>
  <si>
    <t>10128071801</t>
  </si>
  <si>
    <t>205000043</t>
  </si>
  <si>
    <t>522229199512273626</t>
  </si>
  <si>
    <t>04生物、化学教师</t>
  </si>
  <si>
    <t>朱梦贤</t>
  </si>
  <si>
    <t>10128072319</t>
  </si>
  <si>
    <t>205000050</t>
  </si>
  <si>
    <t>520111199410141525</t>
  </si>
  <si>
    <t>陈洁</t>
  </si>
  <si>
    <t>10128071519</t>
  </si>
  <si>
    <t>205000064</t>
  </si>
  <si>
    <t>522122199406020828</t>
  </si>
  <si>
    <t>05英语教师</t>
  </si>
  <si>
    <t>宋世博</t>
  </si>
  <si>
    <t>10128072508</t>
  </si>
  <si>
    <t>205000054</t>
  </si>
  <si>
    <t>130125198610133539</t>
  </si>
  <si>
    <t>姜焱</t>
  </si>
  <si>
    <t>10128072007</t>
  </si>
  <si>
    <t>205000056</t>
  </si>
  <si>
    <t>520103198811064028</t>
  </si>
  <si>
    <t>孙倩影</t>
  </si>
  <si>
    <t>10128072611</t>
  </si>
  <si>
    <t>205000027</t>
  </si>
  <si>
    <t>231083198612214220</t>
  </si>
  <si>
    <t>王姗</t>
  </si>
  <si>
    <t>10128071427</t>
  </si>
  <si>
    <t>205000192</t>
  </si>
  <si>
    <t>320721198510213622</t>
  </si>
  <si>
    <t>09心理学教师</t>
  </si>
  <si>
    <t>徐朝阳</t>
  </si>
  <si>
    <t>10128072606</t>
  </si>
  <si>
    <t>205000068</t>
  </si>
  <si>
    <t>421126198908118119</t>
  </si>
  <si>
    <t>万秋</t>
  </si>
  <si>
    <t>10128072721</t>
  </si>
  <si>
    <t>205000197</t>
  </si>
  <si>
    <t>511523199407210426</t>
  </si>
  <si>
    <t>10旅游管理教师</t>
  </si>
  <si>
    <t>杨飞</t>
  </si>
  <si>
    <t>10128071514</t>
  </si>
  <si>
    <t>205000199</t>
  </si>
  <si>
    <t>52242519920214332X</t>
  </si>
  <si>
    <t>陈梅</t>
  </si>
  <si>
    <t>10128071414</t>
  </si>
  <si>
    <t>205000193</t>
  </si>
  <si>
    <t>522401199403037629</t>
  </si>
  <si>
    <t>高维</t>
  </si>
  <si>
    <t>10128072829</t>
  </si>
  <si>
    <t>205000198</t>
  </si>
  <si>
    <t>522501198806130829</t>
  </si>
  <si>
    <t>黄丽</t>
  </si>
  <si>
    <t>10128072911</t>
  </si>
  <si>
    <t>205000203</t>
  </si>
  <si>
    <t>431225199202065022</t>
  </si>
  <si>
    <t>11政策法规教师</t>
  </si>
  <si>
    <t>陈悦</t>
  </si>
  <si>
    <t>10128072525</t>
  </si>
  <si>
    <t>205000200</t>
  </si>
  <si>
    <t>520103199408162829</t>
  </si>
  <si>
    <t>罗雨镓</t>
  </si>
  <si>
    <t>10128072306</t>
  </si>
  <si>
    <t>205000013</t>
  </si>
  <si>
    <t>52262719841010448X</t>
  </si>
  <si>
    <t>13民俗民间文化教师</t>
  </si>
  <si>
    <t>朱汶苑</t>
  </si>
  <si>
    <t>10128072003</t>
  </si>
  <si>
    <t>205000017</t>
  </si>
  <si>
    <t>520103199105270048</t>
  </si>
  <si>
    <t>汤英</t>
  </si>
  <si>
    <t>10128072313</t>
  </si>
  <si>
    <t>205000019</t>
  </si>
  <si>
    <t>522423199507095629</t>
  </si>
  <si>
    <t>袁媛</t>
  </si>
  <si>
    <t>10128071303</t>
  </si>
  <si>
    <t>205000239</t>
  </si>
  <si>
    <t>520102199504010829</t>
  </si>
  <si>
    <t>14学前教育教师</t>
  </si>
  <si>
    <t>王兴君</t>
  </si>
  <si>
    <t>10128071603</t>
  </si>
  <si>
    <t>205000229</t>
  </si>
  <si>
    <t>522636198710043208</t>
  </si>
  <si>
    <t>胡晓雅</t>
  </si>
  <si>
    <t>10128071826</t>
  </si>
  <si>
    <t>205000231</t>
  </si>
  <si>
    <t>14240219940510662X</t>
  </si>
  <si>
    <t>姚漫</t>
  </si>
  <si>
    <t>10128072110</t>
  </si>
  <si>
    <t>205000228</t>
  </si>
  <si>
    <t>520112199512081128</t>
  </si>
  <si>
    <t>谯锡琴</t>
  </si>
  <si>
    <t>10128072226</t>
  </si>
  <si>
    <t>205000234</t>
  </si>
  <si>
    <t>522228199306061300</t>
  </si>
  <si>
    <t>石应辉</t>
  </si>
  <si>
    <t>10128071624</t>
  </si>
  <si>
    <t>205000076</t>
  </si>
  <si>
    <t>522401199402160019</t>
  </si>
  <si>
    <t>17产品设计教师</t>
  </si>
  <si>
    <t>熊艺</t>
  </si>
  <si>
    <t>10128072726</t>
  </si>
  <si>
    <t>205000079</t>
  </si>
  <si>
    <t>520103199108271222</t>
  </si>
  <si>
    <t>李涛</t>
  </si>
  <si>
    <t>10128071903</t>
  </si>
  <si>
    <t>205000078</t>
  </si>
  <si>
    <t>370481199210096413</t>
  </si>
  <si>
    <t>何妮真</t>
  </si>
  <si>
    <t>10128072328</t>
  </si>
  <si>
    <t>205000075</t>
  </si>
  <si>
    <t>522128199211020025</t>
  </si>
  <si>
    <t>杨凡</t>
  </si>
  <si>
    <t>10128071823</t>
  </si>
  <si>
    <t>205000454</t>
  </si>
  <si>
    <t>520181199510014143</t>
  </si>
  <si>
    <t>18公共管理教师</t>
  </si>
  <si>
    <t>文欢</t>
  </si>
  <si>
    <t>10128072901</t>
  </si>
  <si>
    <t>205000463</t>
  </si>
  <si>
    <t>522126199404090051</t>
  </si>
  <si>
    <t>刘梦梦</t>
  </si>
  <si>
    <t>10128072309</t>
  </si>
  <si>
    <t>205000251</t>
  </si>
  <si>
    <t>411121199209154023</t>
  </si>
  <si>
    <t>19会展教师</t>
  </si>
  <si>
    <t>唐清霞</t>
  </si>
  <si>
    <t>10128072727</t>
  </si>
  <si>
    <t>205000242</t>
  </si>
  <si>
    <t>522128199404151048</t>
  </si>
  <si>
    <t>孟平</t>
  </si>
  <si>
    <t>10128072728</t>
  </si>
  <si>
    <t>205000289</t>
  </si>
  <si>
    <t>522222198806280427</t>
  </si>
  <si>
    <t>20电子商务教师</t>
  </si>
  <si>
    <t>宋宪振</t>
  </si>
  <si>
    <t>10128071418</t>
  </si>
  <si>
    <t>205000275</t>
  </si>
  <si>
    <t>210213199212056210</t>
  </si>
  <si>
    <t>谭咏鹏</t>
  </si>
  <si>
    <t>10128071512</t>
  </si>
  <si>
    <t>205000271</t>
  </si>
  <si>
    <t>522422199305070611</t>
  </si>
  <si>
    <t>文永洪</t>
  </si>
  <si>
    <t>10128072425</t>
  </si>
  <si>
    <t>205000285</t>
  </si>
  <si>
    <t>520122199301010015</t>
  </si>
  <si>
    <t>孙敬尧</t>
  </si>
  <si>
    <t>10128072019</t>
  </si>
  <si>
    <t>205000416</t>
  </si>
  <si>
    <t>230804199509180116</t>
  </si>
  <si>
    <t>22影视戏剧教师</t>
  </si>
  <si>
    <t>郑立瀚</t>
  </si>
  <si>
    <t>10128071605</t>
  </si>
  <si>
    <t>205000375</t>
  </si>
  <si>
    <t>522221199311121617</t>
  </si>
  <si>
    <t>宋玟瑾</t>
  </si>
  <si>
    <t>10128071301</t>
  </si>
  <si>
    <t>205000414</t>
  </si>
  <si>
    <t>522524199301101220</t>
  </si>
  <si>
    <t>赵野平</t>
  </si>
  <si>
    <t>10128072522</t>
  </si>
  <si>
    <t>205000408</t>
  </si>
  <si>
    <t>522122199209092443</t>
  </si>
  <si>
    <t>杨瑞浠</t>
  </si>
  <si>
    <t>10128072420</t>
  </si>
  <si>
    <t>205000405</t>
  </si>
  <si>
    <t>520112199412252620</t>
  </si>
  <si>
    <t>李陈尧</t>
  </si>
  <si>
    <t>10128072822</t>
  </si>
  <si>
    <t>205000162</t>
  </si>
  <si>
    <t>430722199210086592</t>
  </si>
  <si>
    <t>24声乐教师</t>
  </si>
  <si>
    <t>曾晓林</t>
  </si>
  <si>
    <t>10128072512</t>
  </si>
  <si>
    <t>205000179</t>
  </si>
  <si>
    <t>430521199509138732</t>
  </si>
  <si>
    <t>杨祥万</t>
  </si>
  <si>
    <t>10128071929</t>
  </si>
  <si>
    <t>205000174</t>
  </si>
  <si>
    <t>522425198604176613</t>
  </si>
  <si>
    <t>梁涛</t>
  </si>
  <si>
    <t>10128072325</t>
  </si>
  <si>
    <t>205000333</t>
  </si>
  <si>
    <t>522729199610260025</t>
  </si>
  <si>
    <t>25舞蹈教师</t>
  </si>
  <si>
    <t>黄江</t>
  </si>
  <si>
    <t>10128072811</t>
  </si>
  <si>
    <t>205000308</t>
  </si>
  <si>
    <t>522728199507300010</t>
  </si>
  <si>
    <t>丁水芝</t>
  </si>
  <si>
    <t>10128071426</t>
  </si>
  <si>
    <t>205000184</t>
  </si>
  <si>
    <t>522627199311163024</t>
  </si>
  <si>
    <t>吴冰玄</t>
  </si>
  <si>
    <t>10128071518</t>
  </si>
  <si>
    <t>205000283</t>
  </si>
  <si>
    <t>52011219921117032X</t>
  </si>
  <si>
    <t>薛颖</t>
  </si>
  <si>
    <t>10128072524</t>
  </si>
  <si>
    <t>205000153</t>
  </si>
  <si>
    <t>500223199007196662</t>
  </si>
  <si>
    <t>26中式烹饪、面点教师</t>
  </si>
  <si>
    <t>林罗楠</t>
  </si>
  <si>
    <t>10128072505</t>
  </si>
  <si>
    <t>205000497</t>
  </si>
  <si>
    <t>520181199310130027</t>
  </si>
  <si>
    <t>28美容美发教师</t>
  </si>
  <si>
    <t>胡小荻</t>
  </si>
  <si>
    <t>10128072010</t>
  </si>
  <si>
    <t>205000502</t>
  </si>
  <si>
    <t>522132199104043824</t>
  </si>
  <si>
    <t>蒲婷婷</t>
  </si>
  <si>
    <t>10128072714</t>
  </si>
  <si>
    <t>205000493</t>
  </si>
  <si>
    <t>520121198611052826</t>
  </si>
  <si>
    <t>何金芳</t>
  </si>
  <si>
    <t>10128071321</t>
  </si>
  <si>
    <t>205000113</t>
  </si>
  <si>
    <t>522225199004141226</t>
  </si>
  <si>
    <t>29美甲教师</t>
  </si>
  <si>
    <t>杨婕</t>
  </si>
  <si>
    <t>10128072913</t>
  </si>
  <si>
    <t>205000119</t>
  </si>
  <si>
    <t>520111199511302121</t>
  </si>
  <si>
    <t>周文美</t>
  </si>
  <si>
    <t>10128072902</t>
  </si>
  <si>
    <t>205000141</t>
  </si>
  <si>
    <t>522601199407024420</t>
  </si>
  <si>
    <t>李璇</t>
  </si>
  <si>
    <t>10128072619</t>
  </si>
  <si>
    <t>205000106</t>
  </si>
  <si>
    <t>522227199701070040</t>
  </si>
  <si>
    <t>30美体教师</t>
  </si>
  <si>
    <t>熊靓</t>
  </si>
  <si>
    <t>10128071306</t>
  </si>
  <si>
    <t>205000090</t>
  </si>
  <si>
    <t>520102199203234028</t>
  </si>
  <si>
    <t>王淦睿</t>
  </si>
  <si>
    <t>10128071706</t>
  </si>
  <si>
    <t>205000101</t>
  </si>
  <si>
    <t>522526199511040019</t>
  </si>
  <si>
    <t>注：试教环节缺考人员，本环节得分按0分计算。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</si>
</sst>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name val="宋体"/>
      <charset val="0"/>
      <scheme val="minor"/>
    </font>
    <font>
      <sz val="16"/>
      <name val="宋体"/>
      <charset val="0"/>
      <scheme val="minor"/>
    </font>
    <font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2"/>
  <sheetViews>
    <sheetView tabSelected="1" zoomScale="64" zoomScaleNormal="64" workbookViewId="0">
      <pane ySplit="3" topLeftCell="A4" activePane="bottomLeft" state="frozen"/>
      <selection/>
      <selection pane="bottomLeft" activeCell="A21" sqref="A21"/>
    </sheetView>
  </sheetViews>
  <sheetFormatPr defaultColWidth="9" defaultRowHeight="13.5"/>
  <cols>
    <col min="1" max="1" width="6.25" style="2" customWidth="1"/>
    <col min="2" max="2" width="14.4416666666667" style="2" customWidth="1"/>
    <col min="3" max="3" width="20.5083333333333" style="6" customWidth="1"/>
    <col min="4" max="4" width="17.1833333333333" style="6" customWidth="1"/>
    <col min="5" max="5" width="33.5916666666667" style="6" customWidth="1"/>
    <col min="6" max="6" width="17" style="6" customWidth="1"/>
    <col min="7" max="7" width="11.9083333333333" style="5" customWidth="1"/>
    <col min="8" max="12" width="11.9083333333333" style="6" customWidth="1"/>
    <col min="13" max="13" width="11.9083333333333" style="2" customWidth="1"/>
    <col min="14" max="14" width="11.9083333333333" style="6" customWidth="1"/>
    <col min="15" max="16" width="11.9083333333333" style="7" customWidth="1"/>
    <col min="17" max="16384" width="9" style="2"/>
  </cols>
  <sheetData>
    <row r="1" s="1" customFormat="1" ht="82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2" customFormat="1" ht="41" customHeight="1" spans="1:16">
      <c r="A2" s="10" t="s">
        <v>1</v>
      </c>
      <c r="B2" s="11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3" t="s">
        <v>7</v>
      </c>
      <c r="H2" s="13"/>
      <c r="I2" s="13"/>
      <c r="J2" s="13" t="s">
        <v>8</v>
      </c>
      <c r="K2" s="13"/>
      <c r="L2" s="13" t="s">
        <v>9</v>
      </c>
      <c r="M2" s="10"/>
      <c r="N2" s="13" t="s">
        <v>10</v>
      </c>
      <c r="O2" s="10" t="s">
        <v>11</v>
      </c>
      <c r="P2" s="10" t="s">
        <v>12</v>
      </c>
    </row>
    <row r="3" s="3" customFormat="1" ht="62" customHeight="1" spans="1:16">
      <c r="A3" s="10"/>
      <c r="B3" s="11"/>
      <c r="C3" s="11"/>
      <c r="D3" s="12"/>
      <c r="E3" s="11"/>
      <c r="F3" s="11"/>
      <c r="G3" s="11" t="s">
        <v>13</v>
      </c>
      <c r="H3" s="11" t="s">
        <v>14</v>
      </c>
      <c r="I3" s="11" t="s">
        <v>15</v>
      </c>
      <c r="J3" s="11" t="s">
        <v>8</v>
      </c>
      <c r="K3" s="11" t="s">
        <v>16</v>
      </c>
      <c r="L3" s="11" t="s">
        <v>9</v>
      </c>
      <c r="M3" s="10" t="s">
        <v>17</v>
      </c>
      <c r="N3" s="13"/>
      <c r="O3" s="10"/>
      <c r="P3" s="10"/>
    </row>
    <row r="4" s="4" customFormat="1" ht="49" customHeight="1" spans="1:16">
      <c r="A4" s="14">
        <v>1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5">
        <v>113.5</v>
      </c>
      <c r="H4" s="15">
        <v>75.67</v>
      </c>
      <c r="I4" s="15">
        <f t="shared" ref="I4:I67" si="0">ROUND((H4*0.4),2)</f>
        <v>30.27</v>
      </c>
      <c r="J4" s="17">
        <v>71</v>
      </c>
      <c r="K4" s="18">
        <f t="shared" ref="K4:K67" si="1">ROUND((J4*0.3),2)</f>
        <v>21.3</v>
      </c>
      <c r="L4" s="18">
        <v>86.8</v>
      </c>
      <c r="M4" s="19">
        <f>ROUND((L4*0.3),2)</f>
        <v>26.04</v>
      </c>
      <c r="N4" s="17">
        <f>I4+K4+M4</f>
        <v>77.61</v>
      </c>
      <c r="O4" s="20">
        <v>1</v>
      </c>
      <c r="P4" s="17" t="s">
        <v>23</v>
      </c>
    </row>
    <row r="5" s="5" customFormat="1" ht="49" customHeight="1" spans="1:16">
      <c r="A5" s="13">
        <v>2</v>
      </c>
      <c r="B5" s="16" t="s">
        <v>24</v>
      </c>
      <c r="C5" s="16" t="s">
        <v>25</v>
      </c>
      <c r="D5" s="16" t="s">
        <v>26</v>
      </c>
      <c r="E5" s="16" t="s">
        <v>27</v>
      </c>
      <c r="F5" s="16" t="s">
        <v>22</v>
      </c>
      <c r="G5" s="16">
        <v>88</v>
      </c>
      <c r="H5" s="16">
        <v>58.67</v>
      </c>
      <c r="I5" s="16">
        <f t="shared" si="0"/>
        <v>23.47</v>
      </c>
      <c r="J5" s="21">
        <v>60.2</v>
      </c>
      <c r="K5" s="22">
        <f t="shared" si="1"/>
        <v>18.06</v>
      </c>
      <c r="L5" s="22">
        <v>68.2</v>
      </c>
      <c r="M5" s="23">
        <f>ROUND((L5*0.3),2)</f>
        <v>20.46</v>
      </c>
      <c r="N5" s="23">
        <f>I5+K5+M5</f>
        <v>61.99</v>
      </c>
      <c r="O5" s="24">
        <v>2</v>
      </c>
      <c r="P5" s="21" t="s">
        <v>28</v>
      </c>
    </row>
    <row r="6" s="5" customFormat="1" ht="49" customHeight="1" spans="1:16">
      <c r="A6" s="13">
        <v>3</v>
      </c>
      <c r="B6" s="16" t="s">
        <v>29</v>
      </c>
      <c r="C6" s="16" t="s">
        <v>30</v>
      </c>
      <c r="D6" s="16" t="s">
        <v>31</v>
      </c>
      <c r="E6" s="16" t="s">
        <v>32</v>
      </c>
      <c r="F6" s="16" t="s">
        <v>22</v>
      </c>
      <c r="G6" s="16">
        <v>96</v>
      </c>
      <c r="H6" s="16">
        <v>64</v>
      </c>
      <c r="I6" s="16">
        <f t="shared" si="0"/>
        <v>25.6</v>
      </c>
      <c r="J6" s="21">
        <v>64.6</v>
      </c>
      <c r="K6" s="22">
        <f t="shared" si="1"/>
        <v>19.38</v>
      </c>
      <c r="L6" s="22">
        <v>0</v>
      </c>
      <c r="M6" s="25">
        <v>0</v>
      </c>
      <c r="N6" s="22">
        <f>I6+K6</f>
        <v>44.98</v>
      </c>
      <c r="O6" s="24">
        <v>3</v>
      </c>
      <c r="P6" s="21" t="s">
        <v>28</v>
      </c>
    </row>
    <row r="7" s="5" customFormat="1" ht="49" customHeight="1" spans="1:16">
      <c r="A7" s="14">
        <v>4</v>
      </c>
      <c r="B7" s="15" t="s">
        <v>33</v>
      </c>
      <c r="C7" s="15" t="s">
        <v>34</v>
      </c>
      <c r="D7" s="15" t="s">
        <v>35</v>
      </c>
      <c r="E7" s="15" t="s">
        <v>36</v>
      </c>
      <c r="F7" s="15" t="s">
        <v>37</v>
      </c>
      <c r="G7" s="15">
        <v>76</v>
      </c>
      <c r="H7" s="15">
        <v>50.67</v>
      </c>
      <c r="I7" s="15">
        <f t="shared" si="0"/>
        <v>20.27</v>
      </c>
      <c r="J7" s="17">
        <v>68.2</v>
      </c>
      <c r="K7" s="18">
        <f t="shared" si="1"/>
        <v>20.46</v>
      </c>
      <c r="L7" s="18">
        <v>84.4</v>
      </c>
      <c r="M7" s="19">
        <f>ROUND((L7*0.3),2)</f>
        <v>25.32</v>
      </c>
      <c r="N7" s="19">
        <f>I7+K7+M7</f>
        <v>66.05</v>
      </c>
      <c r="O7" s="20">
        <v>1</v>
      </c>
      <c r="P7" s="17" t="s">
        <v>23</v>
      </c>
    </row>
    <row r="8" s="5" customFormat="1" ht="49" customHeight="1" spans="1:16">
      <c r="A8" s="14">
        <v>5</v>
      </c>
      <c r="B8" s="15" t="s">
        <v>38</v>
      </c>
      <c r="C8" s="15" t="s">
        <v>39</v>
      </c>
      <c r="D8" s="15" t="s">
        <v>40</v>
      </c>
      <c r="E8" s="15" t="s">
        <v>41</v>
      </c>
      <c r="F8" s="15" t="s">
        <v>37</v>
      </c>
      <c r="G8" s="15">
        <v>83.5</v>
      </c>
      <c r="H8" s="15">
        <v>55.67</v>
      </c>
      <c r="I8" s="15">
        <f t="shared" si="0"/>
        <v>22.27</v>
      </c>
      <c r="J8" s="17">
        <v>62.8</v>
      </c>
      <c r="K8" s="18">
        <f t="shared" si="1"/>
        <v>18.84</v>
      </c>
      <c r="L8" s="18">
        <v>77.2</v>
      </c>
      <c r="M8" s="19">
        <f>ROUND((L8*0.3),2)</f>
        <v>23.16</v>
      </c>
      <c r="N8" s="17">
        <f>I8+K8+M8</f>
        <v>64.27</v>
      </c>
      <c r="O8" s="20">
        <v>2</v>
      </c>
      <c r="P8" s="17" t="s">
        <v>23</v>
      </c>
    </row>
    <row r="9" s="5" customFormat="1" ht="49" customHeight="1" spans="1:16">
      <c r="A9" s="13">
        <v>6</v>
      </c>
      <c r="B9" s="16" t="s">
        <v>42</v>
      </c>
      <c r="C9" s="16" t="s">
        <v>43</v>
      </c>
      <c r="D9" s="16" t="s">
        <v>44</v>
      </c>
      <c r="E9" s="16" t="s">
        <v>45</v>
      </c>
      <c r="F9" s="16" t="s">
        <v>37</v>
      </c>
      <c r="G9" s="16">
        <v>91</v>
      </c>
      <c r="H9" s="16">
        <v>60.67</v>
      </c>
      <c r="I9" s="16">
        <f t="shared" si="0"/>
        <v>24.27</v>
      </c>
      <c r="J9" s="21">
        <v>63.6</v>
      </c>
      <c r="K9" s="22">
        <f t="shared" si="1"/>
        <v>19.08</v>
      </c>
      <c r="L9" s="22">
        <v>69.2</v>
      </c>
      <c r="M9" s="23">
        <f>ROUND((L9*0.3),2)</f>
        <v>20.76</v>
      </c>
      <c r="N9" s="21">
        <f>I9+K9+M9</f>
        <v>64.11</v>
      </c>
      <c r="O9" s="24">
        <v>3</v>
      </c>
      <c r="P9" s="21" t="s">
        <v>28</v>
      </c>
    </row>
    <row r="10" s="5" customFormat="1" ht="49" customHeight="1" spans="1:16">
      <c r="A10" s="13">
        <v>7</v>
      </c>
      <c r="B10" s="16" t="s">
        <v>46</v>
      </c>
      <c r="C10" s="16" t="s">
        <v>47</v>
      </c>
      <c r="D10" s="16" t="s">
        <v>48</v>
      </c>
      <c r="E10" s="16" t="s">
        <v>49</v>
      </c>
      <c r="F10" s="16" t="s">
        <v>37</v>
      </c>
      <c r="G10" s="16">
        <v>85.5</v>
      </c>
      <c r="H10" s="16">
        <v>57</v>
      </c>
      <c r="I10" s="16">
        <f t="shared" si="0"/>
        <v>22.8</v>
      </c>
      <c r="J10" s="21">
        <v>61.6</v>
      </c>
      <c r="K10" s="22">
        <f t="shared" si="1"/>
        <v>18.48</v>
      </c>
      <c r="L10" s="22">
        <v>69.4</v>
      </c>
      <c r="M10" s="23">
        <f>ROUND((L10*0.3),2)</f>
        <v>20.82</v>
      </c>
      <c r="N10" s="21">
        <f>I10+K10+M10</f>
        <v>62.1</v>
      </c>
      <c r="O10" s="24">
        <v>4</v>
      </c>
      <c r="P10" s="21" t="s">
        <v>28</v>
      </c>
    </row>
    <row r="11" s="5" customFormat="1" ht="49" customHeight="1" spans="1:16">
      <c r="A11" s="13">
        <v>8</v>
      </c>
      <c r="B11" s="16" t="s">
        <v>50</v>
      </c>
      <c r="C11" s="16" t="s">
        <v>51</v>
      </c>
      <c r="D11" s="16" t="s">
        <v>52</v>
      </c>
      <c r="E11" s="16" t="s">
        <v>53</v>
      </c>
      <c r="F11" s="16" t="s">
        <v>37</v>
      </c>
      <c r="G11" s="16">
        <v>101.5</v>
      </c>
      <c r="H11" s="16">
        <v>67.67</v>
      </c>
      <c r="I11" s="16">
        <f t="shared" si="0"/>
        <v>27.07</v>
      </c>
      <c r="J11" s="21">
        <v>68.6</v>
      </c>
      <c r="K11" s="22">
        <f t="shared" si="1"/>
        <v>20.58</v>
      </c>
      <c r="L11" s="22">
        <v>0</v>
      </c>
      <c r="M11" s="25">
        <v>0</v>
      </c>
      <c r="N11" s="22">
        <f>I11+K11</f>
        <v>47.65</v>
      </c>
      <c r="O11" s="24">
        <v>5</v>
      </c>
      <c r="P11" s="21" t="s">
        <v>28</v>
      </c>
    </row>
    <row r="12" s="5" customFormat="1" ht="49" customHeight="1" spans="1:16">
      <c r="A12" s="14">
        <v>9</v>
      </c>
      <c r="B12" s="15" t="s">
        <v>54</v>
      </c>
      <c r="C12" s="15" t="s">
        <v>55</v>
      </c>
      <c r="D12" s="15" t="s">
        <v>56</v>
      </c>
      <c r="E12" s="15" t="s">
        <v>57</v>
      </c>
      <c r="F12" s="15" t="s">
        <v>58</v>
      </c>
      <c r="G12" s="15">
        <v>88.5</v>
      </c>
      <c r="H12" s="15">
        <v>59</v>
      </c>
      <c r="I12" s="15">
        <f t="shared" si="0"/>
        <v>23.6</v>
      </c>
      <c r="J12" s="17">
        <v>65.6</v>
      </c>
      <c r="K12" s="18">
        <f t="shared" si="1"/>
        <v>19.68</v>
      </c>
      <c r="L12" s="18">
        <v>76.8</v>
      </c>
      <c r="M12" s="19">
        <f t="shared" ref="M12:M21" si="2">ROUND((L12*0.3),2)</f>
        <v>23.04</v>
      </c>
      <c r="N12" s="17">
        <f t="shared" ref="N12:N21" si="3">I12+K12+M12</f>
        <v>66.32</v>
      </c>
      <c r="O12" s="20">
        <v>1</v>
      </c>
      <c r="P12" s="17" t="s">
        <v>23</v>
      </c>
    </row>
    <row r="13" s="5" customFormat="1" ht="49" customHeight="1" spans="1:16">
      <c r="A13" s="14">
        <v>10</v>
      </c>
      <c r="B13" s="15" t="s">
        <v>59</v>
      </c>
      <c r="C13" s="15" t="s">
        <v>60</v>
      </c>
      <c r="D13" s="15" t="s">
        <v>61</v>
      </c>
      <c r="E13" s="15" t="s">
        <v>62</v>
      </c>
      <c r="F13" s="15" t="s">
        <v>58</v>
      </c>
      <c r="G13" s="15">
        <v>79</v>
      </c>
      <c r="H13" s="15">
        <v>52.67</v>
      </c>
      <c r="I13" s="15">
        <f t="shared" si="0"/>
        <v>21.07</v>
      </c>
      <c r="J13" s="17">
        <v>65.2</v>
      </c>
      <c r="K13" s="18">
        <f t="shared" si="1"/>
        <v>19.56</v>
      </c>
      <c r="L13" s="18">
        <v>83.2</v>
      </c>
      <c r="M13" s="19">
        <f t="shared" si="2"/>
        <v>24.96</v>
      </c>
      <c r="N13" s="17">
        <f t="shared" si="3"/>
        <v>65.59</v>
      </c>
      <c r="O13" s="20">
        <v>2</v>
      </c>
      <c r="P13" s="17" t="s">
        <v>23</v>
      </c>
    </row>
    <row r="14" s="5" customFormat="1" ht="49" customHeight="1" spans="1:16">
      <c r="A14" s="14">
        <v>11</v>
      </c>
      <c r="B14" s="15" t="s">
        <v>63</v>
      </c>
      <c r="C14" s="15" t="s">
        <v>64</v>
      </c>
      <c r="D14" s="15" t="s">
        <v>65</v>
      </c>
      <c r="E14" s="15" t="s">
        <v>66</v>
      </c>
      <c r="F14" s="15" t="s">
        <v>58</v>
      </c>
      <c r="G14" s="15">
        <v>97</v>
      </c>
      <c r="H14" s="15">
        <v>64.67</v>
      </c>
      <c r="I14" s="15">
        <f t="shared" si="0"/>
        <v>25.87</v>
      </c>
      <c r="J14" s="17">
        <v>66</v>
      </c>
      <c r="K14" s="18">
        <f t="shared" si="1"/>
        <v>19.8</v>
      </c>
      <c r="L14" s="18">
        <v>66.2</v>
      </c>
      <c r="M14" s="19">
        <f t="shared" si="2"/>
        <v>19.86</v>
      </c>
      <c r="N14" s="17">
        <f t="shared" si="3"/>
        <v>65.53</v>
      </c>
      <c r="O14" s="20">
        <v>3</v>
      </c>
      <c r="P14" s="17" t="s">
        <v>23</v>
      </c>
    </row>
    <row r="15" s="5" customFormat="1" ht="49" customHeight="1" spans="1:16">
      <c r="A15" s="14">
        <v>12</v>
      </c>
      <c r="B15" s="15" t="s">
        <v>67</v>
      </c>
      <c r="C15" s="15" t="s">
        <v>68</v>
      </c>
      <c r="D15" s="15" t="s">
        <v>69</v>
      </c>
      <c r="E15" s="15" t="s">
        <v>70</v>
      </c>
      <c r="F15" s="15" t="s">
        <v>71</v>
      </c>
      <c r="G15" s="15">
        <v>90</v>
      </c>
      <c r="H15" s="15">
        <v>60</v>
      </c>
      <c r="I15" s="15">
        <f t="shared" si="0"/>
        <v>24</v>
      </c>
      <c r="J15" s="17">
        <v>61.6</v>
      </c>
      <c r="K15" s="18">
        <f t="shared" si="1"/>
        <v>18.48</v>
      </c>
      <c r="L15" s="18">
        <v>75.2</v>
      </c>
      <c r="M15" s="19">
        <f t="shared" si="2"/>
        <v>22.56</v>
      </c>
      <c r="N15" s="17">
        <f t="shared" si="3"/>
        <v>65.04</v>
      </c>
      <c r="O15" s="20">
        <v>1</v>
      </c>
      <c r="P15" s="17" t="s">
        <v>23</v>
      </c>
    </row>
    <row r="16" s="5" customFormat="1" ht="49" customHeight="1" spans="1:16">
      <c r="A16" s="13">
        <v>13</v>
      </c>
      <c r="B16" s="16" t="s">
        <v>72</v>
      </c>
      <c r="C16" s="16" t="s">
        <v>73</v>
      </c>
      <c r="D16" s="16" t="s">
        <v>74</v>
      </c>
      <c r="E16" s="16" t="s">
        <v>75</v>
      </c>
      <c r="F16" s="16" t="s">
        <v>71</v>
      </c>
      <c r="G16" s="16">
        <v>85.5</v>
      </c>
      <c r="H16" s="16">
        <v>57</v>
      </c>
      <c r="I16" s="16">
        <f t="shared" si="0"/>
        <v>22.8</v>
      </c>
      <c r="J16" s="21">
        <v>64.4</v>
      </c>
      <c r="K16" s="22">
        <f t="shared" si="1"/>
        <v>19.32</v>
      </c>
      <c r="L16" s="22">
        <v>75.6</v>
      </c>
      <c r="M16" s="23">
        <f t="shared" si="2"/>
        <v>22.68</v>
      </c>
      <c r="N16" s="21">
        <f t="shared" si="3"/>
        <v>64.8</v>
      </c>
      <c r="O16" s="24">
        <v>2</v>
      </c>
      <c r="P16" s="21" t="s">
        <v>28</v>
      </c>
    </row>
    <row r="17" s="5" customFormat="1" ht="49" customHeight="1" spans="1:16">
      <c r="A17" s="14">
        <v>14</v>
      </c>
      <c r="B17" s="15" t="s">
        <v>76</v>
      </c>
      <c r="C17" s="15" t="s">
        <v>77</v>
      </c>
      <c r="D17" s="15" t="s">
        <v>78</v>
      </c>
      <c r="E17" s="15" t="s">
        <v>79</v>
      </c>
      <c r="F17" s="15" t="s">
        <v>80</v>
      </c>
      <c r="G17" s="15">
        <v>97</v>
      </c>
      <c r="H17" s="15">
        <v>64.67</v>
      </c>
      <c r="I17" s="15">
        <f t="shared" si="0"/>
        <v>25.87</v>
      </c>
      <c r="J17" s="17">
        <v>69.4</v>
      </c>
      <c r="K17" s="18">
        <f t="shared" si="1"/>
        <v>20.82</v>
      </c>
      <c r="L17" s="18">
        <v>78.8</v>
      </c>
      <c r="M17" s="19">
        <f t="shared" si="2"/>
        <v>23.64</v>
      </c>
      <c r="N17" s="17">
        <f t="shared" si="3"/>
        <v>70.33</v>
      </c>
      <c r="O17" s="20">
        <v>1</v>
      </c>
      <c r="P17" s="17" t="s">
        <v>23</v>
      </c>
    </row>
    <row r="18" s="5" customFormat="1" ht="49" customHeight="1" spans="1:16">
      <c r="A18" s="14">
        <v>15</v>
      </c>
      <c r="B18" s="15" t="s">
        <v>81</v>
      </c>
      <c r="C18" s="15" t="s">
        <v>82</v>
      </c>
      <c r="D18" s="15" t="s">
        <v>83</v>
      </c>
      <c r="E18" s="15" t="s">
        <v>84</v>
      </c>
      <c r="F18" s="15" t="s">
        <v>80</v>
      </c>
      <c r="G18" s="15">
        <v>97</v>
      </c>
      <c r="H18" s="15">
        <v>64.67</v>
      </c>
      <c r="I18" s="15">
        <f t="shared" si="0"/>
        <v>25.87</v>
      </c>
      <c r="J18" s="17">
        <v>67.4</v>
      </c>
      <c r="K18" s="18">
        <f t="shared" si="1"/>
        <v>20.22</v>
      </c>
      <c r="L18" s="18">
        <v>70.8</v>
      </c>
      <c r="M18" s="19">
        <f t="shared" si="2"/>
        <v>21.24</v>
      </c>
      <c r="N18" s="17">
        <f t="shared" si="3"/>
        <v>67.33</v>
      </c>
      <c r="O18" s="20">
        <v>2</v>
      </c>
      <c r="P18" s="17" t="s">
        <v>23</v>
      </c>
    </row>
    <row r="19" s="5" customFormat="1" ht="49" customHeight="1" spans="1:16">
      <c r="A19" s="13">
        <v>16</v>
      </c>
      <c r="B19" s="16" t="s">
        <v>85</v>
      </c>
      <c r="C19" s="16" t="s">
        <v>86</v>
      </c>
      <c r="D19" s="16" t="s">
        <v>87</v>
      </c>
      <c r="E19" s="16" t="s">
        <v>88</v>
      </c>
      <c r="F19" s="16" t="s">
        <v>80</v>
      </c>
      <c r="G19" s="16">
        <v>98.5</v>
      </c>
      <c r="H19" s="16">
        <v>65.67</v>
      </c>
      <c r="I19" s="16">
        <f t="shared" si="0"/>
        <v>26.27</v>
      </c>
      <c r="J19" s="21">
        <v>60.2</v>
      </c>
      <c r="K19" s="22">
        <f t="shared" si="1"/>
        <v>18.06</v>
      </c>
      <c r="L19" s="22">
        <v>67.8</v>
      </c>
      <c r="M19" s="23">
        <f t="shared" si="2"/>
        <v>20.34</v>
      </c>
      <c r="N19" s="21">
        <f t="shared" si="3"/>
        <v>64.67</v>
      </c>
      <c r="O19" s="24">
        <v>3</v>
      </c>
      <c r="P19" s="21" t="s">
        <v>28</v>
      </c>
    </row>
    <row r="20" s="5" customFormat="1" ht="49" customHeight="1" spans="1:16">
      <c r="A20" s="13">
        <v>17</v>
      </c>
      <c r="B20" s="16" t="s">
        <v>89</v>
      </c>
      <c r="C20" s="16" t="s">
        <v>90</v>
      </c>
      <c r="D20" s="16" t="s">
        <v>91</v>
      </c>
      <c r="E20" s="16" t="s">
        <v>92</v>
      </c>
      <c r="F20" s="16" t="s">
        <v>80</v>
      </c>
      <c r="G20" s="16">
        <v>96</v>
      </c>
      <c r="H20" s="16">
        <v>64</v>
      </c>
      <c r="I20" s="16">
        <f t="shared" si="0"/>
        <v>25.6</v>
      </c>
      <c r="J20" s="21">
        <v>61.2</v>
      </c>
      <c r="K20" s="22">
        <f t="shared" si="1"/>
        <v>18.36</v>
      </c>
      <c r="L20" s="22">
        <v>65.6</v>
      </c>
      <c r="M20" s="23">
        <f t="shared" si="2"/>
        <v>19.68</v>
      </c>
      <c r="N20" s="21">
        <f t="shared" si="3"/>
        <v>63.64</v>
      </c>
      <c r="O20" s="24">
        <v>4</v>
      </c>
      <c r="P20" s="21" t="s">
        <v>28</v>
      </c>
    </row>
    <row r="21" s="5" customFormat="1" ht="49" customHeight="1" spans="1:16">
      <c r="A21" s="14">
        <v>18</v>
      </c>
      <c r="B21" s="15" t="s">
        <v>93</v>
      </c>
      <c r="C21" s="15" t="s">
        <v>94</v>
      </c>
      <c r="D21" s="15" t="s">
        <v>95</v>
      </c>
      <c r="E21" s="15" t="s">
        <v>96</v>
      </c>
      <c r="F21" s="15" t="s">
        <v>97</v>
      </c>
      <c r="G21" s="15">
        <v>106</v>
      </c>
      <c r="H21" s="15">
        <v>70.67</v>
      </c>
      <c r="I21" s="15">
        <f t="shared" si="0"/>
        <v>28.27</v>
      </c>
      <c r="J21" s="17">
        <v>85.6</v>
      </c>
      <c r="K21" s="18">
        <f t="shared" si="1"/>
        <v>25.68</v>
      </c>
      <c r="L21" s="18">
        <v>78.8</v>
      </c>
      <c r="M21" s="19">
        <f t="shared" si="2"/>
        <v>23.64</v>
      </c>
      <c r="N21" s="17">
        <f t="shared" si="3"/>
        <v>77.59</v>
      </c>
      <c r="O21" s="20">
        <v>1</v>
      </c>
      <c r="P21" s="17" t="s">
        <v>23</v>
      </c>
    </row>
    <row r="22" s="5" customFormat="1" ht="49" customHeight="1" spans="1:16">
      <c r="A22" s="13">
        <v>19</v>
      </c>
      <c r="B22" s="16" t="s">
        <v>98</v>
      </c>
      <c r="C22" s="16" t="s">
        <v>99</v>
      </c>
      <c r="D22" s="16" t="s">
        <v>100</v>
      </c>
      <c r="E22" s="16" t="s">
        <v>101</v>
      </c>
      <c r="F22" s="16" t="s">
        <v>97</v>
      </c>
      <c r="G22" s="16">
        <v>101</v>
      </c>
      <c r="H22" s="16">
        <v>67.33</v>
      </c>
      <c r="I22" s="16">
        <f t="shared" si="0"/>
        <v>26.93</v>
      </c>
      <c r="J22" s="21">
        <v>79.6</v>
      </c>
      <c r="K22" s="22">
        <f t="shared" si="1"/>
        <v>23.88</v>
      </c>
      <c r="L22" s="22">
        <v>0</v>
      </c>
      <c r="M22" s="25">
        <v>0</v>
      </c>
      <c r="N22" s="25">
        <f>I22+K22</f>
        <v>50.81</v>
      </c>
      <c r="O22" s="24">
        <v>2</v>
      </c>
      <c r="P22" s="21" t="s">
        <v>28</v>
      </c>
    </row>
    <row r="23" s="5" customFormat="1" ht="49" customHeight="1" spans="1:16">
      <c r="A23" s="14">
        <v>20</v>
      </c>
      <c r="B23" s="15" t="s">
        <v>102</v>
      </c>
      <c r="C23" s="15" t="s">
        <v>103</v>
      </c>
      <c r="D23" s="15" t="s">
        <v>104</v>
      </c>
      <c r="E23" s="15" t="s">
        <v>105</v>
      </c>
      <c r="F23" s="15" t="s">
        <v>106</v>
      </c>
      <c r="G23" s="15">
        <v>106.5</v>
      </c>
      <c r="H23" s="15">
        <v>71</v>
      </c>
      <c r="I23" s="15">
        <f t="shared" si="0"/>
        <v>28.4</v>
      </c>
      <c r="J23" s="17">
        <v>82.6</v>
      </c>
      <c r="K23" s="18">
        <f t="shared" si="1"/>
        <v>24.78</v>
      </c>
      <c r="L23" s="18">
        <v>76</v>
      </c>
      <c r="M23" s="19">
        <f t="shared" ref="M23:M27" si="4">ROUND((L23*0.3),2)</f>
        <v>22.8</v>
      </c>
      <c r="N23" s="17">
        <f t="shared" ref="N23:N27" si="5">I23+K23+M23</f>
        <v>75.98</v>
      </c>
      <c r="O23" s="20">
        <v>1</v>
      </c>
      <c r="P23" s="17" t="s">
        <v>23</v>
      </c>
    </row>
    <row r="24" s="5" customFormat="1" ht="49" customHeight="1" spans="1:16">
      <c r="A24" s="14">
        <v>21</v>
      </c>
      <c r="B24" s="15" t="s">
        <v>107</v>
      </c>
      <c r="C24" s="15" t="s">
        <v>108</v>
      </c>
      <c r="D24" s="15" t="s">
        <v>109</v>
      </c>
      <c r="E24" s="15" t="s">
        <v>110</v>
      </c>
      <c r="F24" s="15" t="s">
        <v>106</v>
      </c>
      <c r="G24" s="15">
        <v>101.5</v>
      </c>
      <c r="H24" s="15">
        <v>67.67</v>
      </c>
      <c r="I24" s="15">
        <f t="shared" si="0"/>
        <v>27.07</v>
      </c>
      <c r="J24" s="17">
        <v>88.4</v>
      </c>
      <c r="K24" s="18">
        <f t="shared" si="1"/>
        <v>26.52</v>
      </c>
      <c r="L24" s="18">
        <v>67</v>
      </c>
      <c r="M24" s="19">
        <f t="shared" si="4"/>
        <v>20.1</v>
      </c>
      <c r="N24" s="19">
        <f t="shared" si="5"/>
        <v>73.69</v>
      </c>
      <c r="O24" s="20">
        <v>2</v>
      </c>
      <c r="P24" s="17" t="s">
        <v>23</v>
      </c>
    </row>
    <row r="25" s="5" customFormat="1" ht="49" customHeight="1" spans="1:16">
      <c r="A25" s="13">
        <v>22</v>
      </c>
      <c r="B25" s="16" t="s">
        <v>111</v>
      </c>
      <c r="C25" s="16" t="s">
        <v>112</v>
      </c>
      <c r="D25" s="16" t="s">
        <v>113</v>
      </c>
      <c r="E25" s="16" t="s">
        <v>114</v>
      </c>
      <c r="F25" s="16" t="s">
        <v>106</v>
      </c>
      <c r="G25" s="16">
        <v>105</v>
      </c>
      <c r="H25" s="16">
        <v>70</v>
      </c>
      <c r="I25" s="16">
        <f t="shared" si="0"/>
        <v>28</v>
      </c>
      <c r="J25" s="21">
        <v>71.6</v>
      </c>
      <c r="K25" s="22">
        <f t="shared" si="1"/>
        <v>21.48</v>
      </c>
      <c r="L25" s="22">
        <v>71.2</v>
      </c>
      <c r="M25" s="23">
        <f t="shared" si="4"/>
        <v>21.36</v>
      </c>
      <c r="N25" s="21">
        <f t="shared" si="5"/>
        <v>70.84</v>
      </c>
      <c r="O25" s="24">
        <v>3</v>
      </c>
      <c r="P25" s="21" t="s">
        <v>28</v>
      </c>
    </row>
    <row r="26" s="5" customFormat="1" ht="49" customHeight="1" spans="1:16">
      <c r="A26" s="13">
        <v>23</v>
      </c>
      <c r="B26" s="16" t="s">
        <v>115</v>
      </c>
      <c r="C26" s="16" t="s">
        <v>116</v>
      </c>
      <c r="D26" s="16" t="s">
        <v>117</v>
      </c>
      <c r="E26" s="16" t="s">
        <v>118</v>
      </c>
      <c r="F26" s="16" t="s">
        <v>106</v>
      </c>
      <c r="G26" s="16">
        <v>105.5</v>
      </c>
      <c r="H26" s="16">
        <v>70.33</v>
      </c>
      <c r="I26" s="16">
        <f t="shared" si="0"/>
        <v>28.13</v>
      </c>
      <c r="J26" s="21">
        <v>81.4</v>
      </c>
      <c r="K26" s="22">
        <f t="shared" si="1"/>
        <v>24.42</v>
      </c>
      <c r="L26" s="22">
        <v>0</v>
      </c>
      <c r="M26" s="25">
        <v>0</v>
      </c>
      <c r="N26" s="22">
        <f>I26+K26</f>
        <v>52.55</v>
      </c>
      <c r="O26" s="24">
        <v>4</v>
      </c>
      <c r="P26" s="21" t="s">
        <v>28</v>
      </c>
    </row>
    <row r="27" s="5" customFormat="1" ht="49" customHeight="1" spans="1:16">
      <c r="A27" s="14">
        <v>24</v>
      </c>
      <c r="B27" s="15" t="s">
        <v>119</v>
      </c>
      <c r="C27" s="15" t="s">
        <v>120</v>
      </c>
      <c r="D27" s="15" t="s">
        <v>121</v>
      </c>
      <c r="E27" s="15" t="s">
        <v>122</v>
      </c>
      <c r="F27" s="15" t="s">
        <v>123</v>
      </c>
      <c r="G27" s="15">
        <v>115.5</v>
      </c>
      <c r="H27" s="15">
        <v>77</v>
      </c>
      <c r="I27" s="15">
        <f t="shared" si="0"/>
        <v>30.8</v>
      </c>
      <c r="J27" s="17">
        <v>75.2</v>
      </c>
      <c r="K27" s="18">
        <f t="shared" si="1"/>
        <v>22.56</v>
      </c>
      <c r="L27" s="18">
        <v>74.8</v>
      </c>
      <c r="M27" s="19">
        <f t="shared" si="4"/>
        <v>22.44</v>
      </c>
      <c r="N27" s="17">
        <f t="shared" si="5"/>
        <v>75.8</v>
      </c>
      <c r="O27" s="20">
        <v>1</v>
      </c>
      <c r="P27" s="17" t="s">
        <v>23</v>
      </c>
    </row>
    <row r="28" s="5" customFormat="1" ht="49" customHeight="1" spans="1:16">
      <c r="A28" s="13">
        <v>25</v>
      </c>
      <c r="B28" s="16" t="s">
        <v>124</v>
      </c>
      <c r="C28" s="16" t="s">
        <v>125</v>
      </c>
      <c r="D28" s="16" t="s">
        <v>126</v>
      </c>
      <c r="E28" s="16" t="s">
        <v>127</v>
      </c>
      <c r="F28" s="16" t="s">
        <v>123</v>
      </c>
      <c r="G28" s="16">
        <v>103.5</v>
      </c>
      <c r="H28" s="16">
        <v>69</v>
      </c>
      <c r="I28" s="16">
        <f t="shared" si="0"/>
        <v>27.6</v>
      </c>
      <c r="J28" s="21">
        <v>88.6</v>
      </c>
      <c r="K28" s="22">
        <f t="shared" si="1"/>
        <v>26.58</v>
      </c>
      <c r="L28" s="22">
        <v>0</v>
      </c>
      <c r="M28" s="25">
        <v>0</v>
      </c>
      <c r="N28" s="25">
        <f>I28+K28</f>
        <v>54.18</v>
      </c>
      <c r="O28" s="24">
        <v>2</v>
      </c>
      <c r="P28" s="21" t="s">
        <v>28</v>
      </c>
    </row>
    <row r="29" s="5" customFormat="1" ht="49" customHeight="1" spans="1:16">
      <c r="A29" s="14">
        <v>26</v>
      </c>
      <c r="B29" s="15" t="s">
        <v>128</v>
      </c>
      <c r="C29" s="15" t="s">
        <v>129</v>
      </c>
      <c r="D29" s="15" t="s">
        <v>130</v>
      </c>
      <c r="E29" s="15" t="s">
        <v>131</v>
      </c>
      <c r="F29" s="15" t="s">
        <v>132</v>
      </c>
      <c r="G29" s="15">
        <v>89.5</v>
      </c>
      <c r="H29" s="15">
        <v>59.67</v>
      </c>
      <c r="I29" s="15">
        <f t="shared" si="0"/>
        <v>23.87</v>
      </c>
      <c r="J29" s="17">
        <v>74.6</v>
      </c>
      <c r="K29" s="18">
        <f t="shared" si="1"/>
        <v>22.38</v>
      </c>
      <c r="L29" s="18">
        <v>87.2</v>
      </c>
      <c r="M29" s="19">
        <f>ROUND((L29*0.3),2)</f>
        <v>26.16</v>
      </c>
      <c r="N29" s="17">
        <f>I29+K29+M29</f>
        <v>72.41</v>
      </c>
      <c r="O29" s="20">
        <v>1</v>
      </c>
      <c r="P29" s="17" t="s">
        <v>23</v>
      </c>
    </row>
    <row r="30" s="5" customFormat="1" ht="49" customHeight="1" spans="1:16">
      <c r="A30" s="13">
        <v>27</v>
      </c>
      <c r="B30" s="16" t="s">
        <v>133</v>
      </c>
      <c r="C30" s="16" t="s">
        <v>134</v>
      </c>
      <c r="D30" s="16" t="s">
        <v>135</v>
      </c>
      <c r="E30" s="16" t="s">
        <v>136</v>
      </c>
      <c r="F30" s="16" t="s">
        <v>132</v>
      </c>
      <c r="G30" s="16">
        <v>91</v>
      </c>
      <c r="H30" s="16">
        <v>60.67</v>
      </c>
      <c r="I30" s="16">
        <f t="shared" si="0"/>
        <v>24.27</v>
      </c>
      <c r="J30" s="21">
        <v>76.2</v>
      </c>
      <c r="K30" s="22">
        <f t="shared" si="1"/>
        <v>22.86</v>
      </c>
      <c r="L30" s="22">
        <v>80</v>
      </c>
      <c r="M30" s="23">
        <f t="shared" ref="M29:M35" si="6">ROUND((L30*0.3),2)</f>
        <v>24</v>
      </c>
      <c r="N30" s="21">
        <f t="shared" ref="N29:N35" si="7">I30+K30+M30</f>
        <v>71.13</v>
      </c>
      <c r="O30" s="24">
        <v>2</v>
      </c>
      <c r="P30" s="21" t="s">
        <v>28</v>
      </c>
    </row>
    <row r="31" s="5" customFormat="1" ht="49" customHeight="1" spans="1:16">
      <c r="A31" s="13">
        <v>28</v>
      </c>
      <c r="B31" s="16" t="s">
        <v>137</v>
      </c>
      <c r="C31" s="16" t="s">
        <v>138</v>
      </c>
      <c r="D31" s="16" t="s">
        <v>139</v>
      </c>
      <c r="E31" s="16" t="s">
        <v>140</v>
      </c>
      <c r="F31" s="16" t="s">
        <v>132</v>
      </c>
      <c r="G31" s="16">
        <v>92.5</v>
      </c>
      <c r="H31" s="16">
        <v>61.67</v>
      </c>
      <c r="I31" s="16">
        <f t="shared" si="0"/>
        <v>24.67</v>
      </c>
      <c r="J31" s="21">
        <v>73.4</v>
      </c>
      <c r="K31" s="22">
        <f t="shared" si="1"/>
        <v>22.02</v>
      </c>
      <c r="L31" s="22">
        <v>75.2</v>
      </c>
      <c r="M31" s="23">
        <f t="shared" si="6"/>
        <v>22.56</v>
      </c>
      <c r="N31" s="21">
        <f t="shared" si="7"/>
        <v>69.25</v>
      </c>
      <c r="O31" s="24">
        <v>3</v>
      </c>
      <c r="P31" s="21" t="s">
        <v>28</v>
      </c>
    </row>
    <row r="32" s="5" customFormat="1" ht="49" customHeight="1" spans="1:16">
      <c r="A32" s="14">
        <v>29</v>
      </c>
      <c r="B32" s="15" t="s">
        <v>141</v>
      </c>
      <c r="C32" s="15" t="s">
        <v>142</v>
      </c>
      <c r="D32" s="15" t="s">
        <v>143</v>
      </c>
      <c r="E32" s="15" t="s">
        <v>144</v>
      </c>
      <c r="F32" s="15" t="s">
        <v>145</v>
      </c>
      <c r="G32" s="15">
        <v>107.5</v>
      </c>
      <c r="H32" s="15">
        <v>71.67</v>
      </c>
      <c r="I32" s="15">
        <f t="shared" si="0"/>
        <v>28.67</v>
      </c>
      <c r="J32" s="17">
        <v>95</v>
      </c>
      <c r="K32" s="18">
        <f t="shared" si="1"/>
        <v>28.5</v>
      </c>
      <c r="L32" s="18">
        <v>85.8</v>
      </c>
      <c r="M32" s="19">
        <f t="shared" si="6"/>
        <v>25.74</v>
      </c>
      <c r="N32" s="17">
        <f t="shared" si="7"/>
        <v>82.91</v>
      </c>
      <c r="O32" s="20">
        <v>1</v>
      </c>
      <c r="P32" s="17" t="s">
        <v>23</v>
      </c>
    </row>
    <row r="33" s="5" customFormat="1" ht="49" customHeight="1" spans="1:16">
      <c r="A33" s="14">
        <v>30</v>
      </c>
      <c r="B33" s="15" t="s">
        <v>146</v>
      </c>
      <c r="C33" s="15" t="s">
        <v>147</v>
      </c>
      <c r="D33" s="15" t="s">
        <v>148</v>
      </c>
      <c r="E33" s="15" t="s">
        <v>149</v>
      </c>
      <c r="F33" s="15" t="s">
        <v>145</v>
      </c>
      <c r="G33" s="15">
        <v>89.5</v>
      </c>
      <c r="H33" s="15">
        <v>59.67</v>
      </c>
      <c r="I33" s="15">
        <f t="shared" si="0"/>
        <v>23.87</v>
      </c>
      <c r="J33" s="17">
        <v>88.6</v>
      </c>
      <c r="K33" s="18">
        <f t="shared" si="1"/>
        <v>26.58</v>
      </c>
      <c r="L33" s="18">
        <v>80</v>
      </c>
      <c r="M33" s="19">
        <f t="shared" si="6"/>
        <v>24</v>
      </c>
      <c r="N33" s="17">
        <f t="shared" si="7"/>
        <v>74.45</v>
      </c>
      <c r="O33" s="20">
        <v>2</v>
      </c>
      <c r="P33" s="17" t="s">
        <v>23</v>
      </c>
    </row>
    <row r="34" s="5" customFormat="1" ht="49" customHeight="1" spans="1:16">
      <c r="A34" s="13">
        <v>31</v>
      </c>
      <c r="B34" s="16" t="s">
        <v>150</v>
      </c>
      <c r="C34" s="16" t="s">
        <v>151</v>
      </c>
      <c r="D34" s="16" t="s">
        <v>152</v>
      </c>
      <c r="E34" s="16" t="s">
        <v>153</v>
      </c>
      <c r="F34" s="16" t="s">
        <v>145</v>
      </c>
      <c r="G34" s="16">
        <v>82</v>
      </c>
      <c r="H34" s="16">
        <v>54.67</v>
      </c>
      <c r="I34" s="16">
        <f t="shared" si="0"/>
        <v>21.87</v>
      </c>
      <c r="J34" s="21">
        <v>85.8</v>
      </c>
      <c r="K34" s="22">
        <f t="shared" si="1"/>
        <v>25.74</v>
      </c>
      <c r="L34" s="22">
        <v>73</v>
      </c>
      <c r="M34" s="23">
        <f t="shared" si="6"/>
        <v>21.9</v>
      </c>
      <c r="N34" s="21">
        <f t="shared" si="7"/>
        <v>69.51</v>
      </c>
      <c r="O34" s="24">
        <v>3</v>
      </c>
      <c r="P34" s="21" t="s">
        <v>28</v>
      </c>
    </row>
    <row r="35" s="5" customFormat="1" ht="49" customHeight="1" spans="1:16">
      <c r="A35" s="13">
        <v>32</v>
      </c>
      <c r="B35" s="16" t="s">
        <v>154</v>
      </c>
      <c r="C35" s="16" t="s">
        <v>155</v>
      </c>
      <c r="D35" s="16" t="s">
        <v>156</v>
      </c>
      <c r="E35" s="16" t="s">
        <v>157</v>
      </c>
      <c r="F35" s="16" t="s">
        <v>145</v>
      </c>
      <c r="G35" s="16">
        <v>87</v>
      </c>
      <c r="H35" s="16">
        <v>58</v>
      </c>
      <c r="I35" s="16">
        <f t="shared" si="0"/>
        <v>23.2</v>
      </c>
      <c r="J35" s="21">
        <v>75.6</v>
      </c>
      <c r="K35" s="22">
        <f t="shared" si="1"/>
        <v>22.68</v>
      </c>
      <c r="L35" s="22">
        <v>68</v>
      </c>
      <c r="M35" s="23">
        <f t="shared" si="6"/>
        <v>20.4</v>
      </c>
      <c r="N35" s="21">
        <f t="shared" si="7"/>
        <v>66.28</v>
      </c>
      <c r="O35" s="24">
        <v>4</v>
      </c>
      <c r="P35" s="21" t="s">
        <v>28</v>
      </c>
    </row>
    <row r="36" s="5" customFormat="1" ht="49" customHeight="1" spans="1:16">
      <c r="A36" s="13">
        <v>33</v>
      </c>
      <c r="B36" s="16" t="s">
        <v>158</v>
      </c>
      <c r="C36" s="16" t="s">
        <v>159</v>
      </c>
      <c r="D36" s="16" t="s">
        <v>160</v>
      </c>
      <c r="E36" s="16" t="s">
        <v>161</v>
      </c>
      <c r="F36" s="16" t="s">
        <v>145</v>
      </c>
      <c r="G36" s="16">
        <v>81</v>
      </c>
      <c r="H36" s="16">
        <v>54</v>
      </c>
      <c r="I36" s="16">
        <f t="shared" si="0"/>
        <v>21.6</v>
      </c>
      <c r="J36" s="21">
        <v>64.4</v>
      </c>
      <c r="K36" s="22">
        <f t="shared" si="1"/>
        <v>19.32</v>
      </c>
      <c r="L36" s="22">
        <v>0</v>
      </c>
      <c r="M36" s="25">
        <v>0</v>
      </c>
      <c r="N36" s="25">
        <f>I36+K36</f>
        <v>40.92</v>
      </c>
      <c r="O36" s="24">
        <v>5</v>
      </c>
      <c r="P36" s="21" t="s">
        <v>28</v>
      </c>
    </row>
    <row r="37" s="5" customFormat="1" ht="49" customHeight="1" spans="1:16">
      <c r="A37" s="14">
        <v>34</v>
      </c>
      <c r="B37" s="15" t="s">
        <v>162</v>
      </c>
      <c r="C37" s="15" t="s">
        <v>163</v>
      </c>
      <c r="D37" s="15" t="s">
        <v>164</v>
      </c>
      <c r="E37" s="15" t="s">
        <v>165</v>
      </c>
      <c r="F37" s="15" t="s">
        <v>166</v>
      </c>
      <c r="G37" s="15">
        <v>104</v>
      </c>
      <c r="H37" s="15">
        <v>69.33</v>
      </c>
      <c r="I37" s="15">
        <f t="shared" si="0"/>
        <v>27.73</v>
      </c>
      <c r="J37" s="17">
        <v>79.3</v>
      </c>
      <c r="K37" s="18">
        <f t="shared" si="1"/>
        <v>23.79</v>
      </c>
      <c r="L37" s="18">
        <v>84.8</v>
      </c>
      <c r="M37" s="19">
        <f>ROUND((L37*0.3),2)</f>
        <v>25.44</v>
      </c>
      <c r="N37" s="17">
        <f>I37+K37+M37</f>
        <v>76.96</v>
      </c>
      <c r="O37" s="20">
        <v>1</v>
      </c>
      <c r="P37" s="17" t="s">
        <v>23</v>
      </c>
    </row>
    <row r="38" s="5" customFormat="1" ht="49" customHeight="1" spans="1:16">
      <c r="A38" s="14">
        <v>35</v>
      </c>
      <c r="B38" s="15" t="s">
        <v>167</v>
      </c>
      <c r="C38" s="15" t="s">
        <v>168</v>
      </c>
      <c r="D38" s="15" t="s">
        <v>169</v>
      </c>
      <c r="E38" s="15" t="s">
        <v>170</v>
      </c>
      <c r="F38" s="15" t="s">
        <v>166</v>
      </c>
      <c r="G38" s="15">
        <v>77.5</v>
      </c>
      <c r="H38" s="15">
        <v>51.67</v>
      </c>
      <c r="I38" s="15">
        <f t="shared" si="0"/>
        <v>20.67</v>
      </c>
      <c r="J38" s="17">
        <v>91.16</v>
      </c>
      <c r="K38" s="18">
        <f t="shared" si="1"/>
        <v>27.35</v>
      </c>
      <c r="L38" s="18">
        <v>87.4</v>
      </c>
      <c r="M38" s="19">
        <f>ROUND((L38*0.3),2)</f>
        <v>26.22</v>
      </c>
      <c r="N38" s="17">
        <f>I38+K38+M38</f>
        <v>74.24</v>
      </c>
      <c r="O38" s="20">
        <v>2</v>
      </c>
      <c r="P38" s="17" t="s">
        <v>23</v>
      </c>
    </row>
    <row r="39" s="5" customFormat="1" ht="49" customHeight="1" spans="1:16">
      <c r="A39" s="13">
        <v>36</v>
      </c>
      <c r="B39" s="16" t="s">
        <v>171</v>
      </c>
      <c r="C39" s="16" t="s">
        <v>172</v>
      </c>
      <c r="D39" s="16" t="s">
        <v>173</v>
      </c>
      <c r="E39" s="16" t="s">
        <v>174</v>
      </c>
      <c r="F39" s="16" t="s">
        <v>166</v>
      </c>
      <c r="G39" s="16">
        <v>97.5</v>
      </c>
      <c r="H39" s="16">
        <v>65</v>
      </c>
      <c r="I39" s="16">
        <f t="shared" si="0"/>
        <v>26</v>
      </c>
      <c r="J39" s="21">
        <v>71</v>
      </c>
      <c r="K39" s="22">
        <f t="shared" si="1"/>
        <v>21.3</v>
      </c>
      <c r="L39" s="22">
        <v>83</v>
      </c>
      <c r="M39" s="23">
        <f>ROUND((L39*0.3),2)</f>
        <v>24.9</v>
      </c>
      <c r="N39" s="23">
        <f>I39+K39+M39</f>
        <v>72.2</v>
      </c>
      <c r="O39" s="24">
        <v>3</v>
      </c>
      <c r="P39" s="21" t="s">
        <v>28</v>
      </c>
    </row>
    <row r="40" s="5" customFormat="1" ht="49" customHeight="1" spans="1:16">
      <c r="A40" s="13">
        <v>37</v>
      </c>
      <c r="B40" s="16" t="s">
        <v>175</v>
      </c>
      <c r="C40" s="16" t="s">
        <v>176</v>
      </c>
      <c r="D40" s="16" t="s">
        <v>177</v>
      </c>
      <c r="E40" s="16" t="s">
        <v>178</v>
      </c>
      <c r="F40" s="16" t="s">
        <v>166</v>
      </c>
      <c r="G40" s="16">
        <v>96.5</v>
      </c>
      <c r="H40" s="16">
        <v>64.33</v>
      </c>
      <c r="I40" s="16">
        <f t="shared" si="0"/>
        <v>25.73</v>
      </c>
      <c r="J40" s="21">
        <v>61.9</v>
      </c>
      <c r="K40" s="22">
        <f t="shared" si="1"/>
        <v>18.57</v>
      </c>
      <c r="L40" s="22">
        <v>0</v>
      </c>
      <c r="M40" s="25">
        <v>0</v>
      </c>
      <c r="N40" s="22">
        <f>I40+K40</f>
        <v>44.3</v>
      </c>
      <c r="O40" s="24">
        <v>4</v>
      </c>
      <c r="P40" s="21" t="s">
        <v>28</v>
      </c>
    </row>
    <row r="41" s="5" customFormat="1" ht="49" customHeight="1" spans="1:16">
      <c r="A41" s="14">
        <v>38</v>
      </c>
      <c r="B41" s="15" t="s">
        <v>179</v>
      </c>
      <c r="C41" s="15" t="s">
        <v>180</v>
      </c>
      <c r="D41" s="15" t="s">
        <v>181</v>
      </c>
      <c r="E41" s="15" t="s">
        <v>182</v>
      </c>
      <c r="F41" s="15" t="s">
        <v>183</v>
      </c>
      <c r="G41" s="15">
        <v>103</v>
      </c>
      <c r="H41" s="15">
        <v>68.67</v>
      </c>
      <c r="I41" s="15">
        <f t="shared" si="0"/>
        <v>27.47</v>
      </c>
      <c r="J41" s="17">
        <v>66.4</v>
      </c>
      <c r="K41" s="18">
        <f t="shared" si="1"/>
        <v>19.92</v>
      </c>
      <c r="L41" s="18">
        <v>83.6</v>
      </c>
      <c r="M41" s="19">
        <f t="shared" ref="M41:M70" si="8">ROUND((L41*0.3),2)</f>
        <v>25.08</v>
      </c>
      <c r="N41" s="17">
        <f t="shared" ref="N41:N70" si="9">I41+K41+M41</f>
        <v>72.47</v>
      </c>
      <c r="O41" s="20">
        <v>1</v>
      </c>
      <c r="P41" s="17" t="s">
        <v>23</v>
      </c>
    </row>
    <row r="42" s="5" customFormat="1" ht="49" customHeight="1" spans="1:16">
      <c r="A42" s="13">
        <v>39</v>
      </c>
      <c r="B42" s="16" t="s">
        <v>184</v>
      </c>
      <c r="C42" s="16" t="s">
        <v>185</v>
      </c>
      <c r="D42" s="16" t="s">
        <v>186</v>
      </c>
      <c r="E42" s="16" t="s">
        <v>187</v>
      </c>
      <c r="F42" s="16" t="s">
        <v>183</v>
      </c>
      <c r="G42" s="16">
        <v>99.5</v>
      </c>
      <c r="H42" s="16">
        <v>66.33</v>
      </c>
      <c r="I42" s="16">
        <f t="shared" si="0"/>
        <v>26.53</v>
      </c>
      <c r="J42" s="21">
        <v>64</v>
      </c>
      <c r="K42" s="22">
        <f t="shared" si="1"/>
        <v>19.2</v>
      </c>
      <c r="L42" s="22">
        <v>70.4</v>
      </c>
      <c r="M42" s="23">
        <f t="shared" si="8"/>
        <v>21.12</v>
      </c>
      <c r="N42" s="21">
        <f t="shared" si="9"/>
        <v>66.85</v>
      </c>
      <c r="O42" s="24">
        <v>2</v>
      </c>
      <c r="P42" s="21" t="s">
        <v>28</v>
      </c>
    </row>
    <row r="43" s="5" customFormat="1" ht="49" customHeight="1" spans="1:16">
      <c r="A43" s="14">
        <v>40</v>
      </c>
      <c r="B43" s="15" t="s">
        <v>188</v>
      </c>
      <c r="C43" s="15" t="s">
        <v>189</v>
      </c>
      <c r="D43" s="15" t="s">
        <v>190</v>
      </c>
      <c r="E43" s="15" t="s">
        <v>191</v>
      </c>
      <c r="F43" s="15" t="s">
        <v>192</v>
      </c>
      <c r="G43" s="15">
        <v>110.5</v>
      </c>
      <c r="H43" s="15">
        <v>73.67</v>
      </c>
      <c r="I43" s="15">
        <f t="shared" si="0"/>
        <v>29.47</v>
      </c>
      <c r="J43" s="17">
        <v>67</v>
      </c>
      <c r="K43" s="18">
        <f t="shared" si="1"/>
        <v>20.1</v>
      </c>
      <c r="L43" s="18">
        <v>77.9</v>
      </c>
      <c r="M43" s="19">
        <f t="shared" si="8"/>
        <v>23.37</v>
      </c>
      <c r="N43" s="17">
        <f t="shared" si="9"/>
        <v>72.94</v>
      </c>
      <c r="O43" s="20">
        <v>1</v>
      </c>
      <c r="P43" s="17" t="s">
        <v>23</v>
      </c>
    </row>
    <row r="44" s="5" customFormat="1" ht="49" customHeight="1" spans="1:16">
      <c r="A44" s="13">
        <v>41</v>
      </c>
      <c r="B44" s="16" t="s">
        <v>193</v>
      </c>
      <c r="C44" s="16" t="s">
        <v>194</v>
      </c>
      <c r="D44" s="16" t="s">
        <v>195</v>
      </c>
      <c r="E44" s="16" t="s">
        <v>196</v>
      </c>
      <c r="F44" s="16" t="s">
        <v>192</v>
      </c>
      <c r="G44" s="16">
        <v>97.5</v>
      </c>
      <c r="H44" s="16">
        <v>65</v>
      </c>
      <c r="I44" s="16">
        <f t="shared" si="0"/>
        <v>26</v>
      </c>
      <c r="J44" s="21">
        <v>63.8</v>
      </c>
      <c r="K44" s="22">
        <f t="shared" si="1"/>
        <v>19.14</v>
      </c>
      <c r="L44" s="22">
        <v>84.1</v>
      </c>
      <c r="M44" s="23">
        <f t="shared" si="8"/>
        <v>25.23</v>
      </c>
      <c r="N44" s="21">
        <f t="shared" si="9"/>
        <v>70.37</v>
      </c>
      <c r="O44" s="24">
        <v>2</v>
      </c>
      <c r="P44" s="21" t="s">
        <v>28</v>
      </c>
    </row>
    <row r="45" s="5" customFormat="1" ht="49" customHeight="1" spans="1:16">
      <c r="A45" s="14">
        <v>42</v>
      </c>
      <c r="B45" s="15" t="s">
        <v>197</v>
      </c>
      <c r="C45" s="15" t="s">
        <v>198</v>
      </c>
      <c r="D45" s="15" t="s">
        <v>199</v>
      </c>
      <c r="E45" s="15" t="s">
        <v>200</v>
      </c>
      <c r="F45" s="15" t="s">
        <v>201</v>
      </c>
      <c r="G45" s="15">
        <v>104.5</v>
      </c>
      <c r="H45" s="15">
        <v>69.67</v>
      </c>
      <c r="I45" s="15">
        <f t="shared" si="0"/>
        <v>27.87</v>
      </c>
      <c r="J45" s="17">
        <v>87</v>
      </c>
      <c r="K45" s="18">
        <f t="shared" si="1"/>
        <v>26.1</v>
      </c>
      <c r="L45" s="18">
        <v>85.2</v>
      </c>
      <c r="M45" s="19">
        <f t="shared" si="8"/>
        <v>25.56</v>
      </c>
      <c r="N45" s="17">
        <f t="shared" si="9"/>
        <v>79.53</v>
      </c>
      <c r="O45" s="20">
        <v>1</v>
      </c>
      <c r="P45" s="17" t="s">
        <v>23</v>
      </c>
    </row>
    <row r="46" s="5" customFormat="1" ht="49" customHeight="1" spans="1:16">
      <c r="A46" s="14">
        <v>43</v>
      </c>
      <c r="B46" s="15" t="s">
        <v>202</v>
      </c>
      <c r="C46" s="15" t="s">
        <v>203</v>
      </c>
      <c r="D46" s="15" t="s">
        <v>204</v>
      </c>
      <c r="E46" s="15" t="s">
        <v>205</v>
      </c>
      <c r="F46" s="15" t="s">
        <v>201</v>
      </c>
      <c r="G46" s="15">
        <v>103.5</v>
      </c>
      <c r="H46" s="15">
        <v>69</v>
      </c>
      <c r="I46" s="15">
        <f t="shared" si="0"/>
        <v>27.6</v>
      </c>
      <c r="J46" s="17">
        <v>74.6</v>
      </c>
      <c r="K46" s="18">
        <f t="shared" si="1"/>
        <v>22.38</v>
      </c>
      <c r="L46" s="18">
        <v>81.8</v>
      </c>
      <c r="M46" s="19">
        <f t="shared" si="8"/>
        <v>24.54</v>
      </c>
      <c r="N46" s="17">
        <f t="shared" si="9"/>
        <v>74.52</v>
      </c>
      <c r="O46" s="20">
        <v>2</v>
      </c>
      <c r="P46" s="17" t="s">
        <v>23</v>
      </c>
    </row>
    <row r="47" s="5" customFormat="1" ht="49" customHeight="1" spans="1:16">
      <c r="A47" s="13">
        <v>44</v>
      </c>
      <c r="B47" s="16" t="s">
        <v>206</v>
      </c>
      <c r="C47" s="16" t="s">
        <v>207</v>
      </c>
      <c r="D47" s="16" t="s">
        <v>208</v>
      </c>
      <c r="E47" s="16" t="s">
        <v>209</v>
      </c>
      <c r="F47" s="16" t="s">
        <v>201</v>
      </c>
      <c r="G47" s="16">
        <v>98</v>
      </c>
      <c r="H47" s="16">
        <v>65.33</v>
      </c>
      <c r="I47" s="16">
        <f t="shared" si="0"/>
        <v>26.13</v>
      </c>
      <c r="J47" s="21">
        <v>85.6</v>
      </c>
      <c r="K47" s="22">
        <f t="shared" si="1"/>
        <v>25.68</v>
      </c>
      <c r="L47" s="22">
        <v>72.8</v>
      </c>
      <c r="M47" s="23">
        <f t="shared" si="8"/>
        <v>21.84</v>
      </c>
      <c r="N47" s="21">
        <f t="shared" si="9"/>
        <v>73.65</v>
      </c>
      <c r="O47" s="24">
        <v>3</v>
      </c>
      <c r="P47" s="21" t="s">
        <v>28</v>
      </c>
    </row>
    <row r="48" s="5" customFormat="1" ht="49" customHeight="1" spans="1:16">
      <c r="A48" s="13">
        <v>45</v>
      </c>
      <c r="B48" s="16" t="s">
        <v>210</v>
      </c>
      <c r="C48" s="16" t="s">
        <v>211</v>
      </c>
      <c r="D48" s="16" t="s">
        <v>212</v>
      </c>
      <c r="E48" s="16" t="s">
        <v>213</v>
      </c>
      <c r="F48" s="16" t="s">
        <v>201</v>
      </c>
      <c r="G48" s="16">
        <v>104.5</v>
      </c>
      <c r="H48" s="16">
        <v>69.67</v>
      </c>
      <c r="I48" s="16">
        <f t="shared" si="0"/>
        <v>27.87</v>
      </c>
      <c r="J48" s="21">
        <v>67</v>
      </c>
      <c r="K48" s="22">
        <f t="shared" si="1"/>
        <v>20.1</v>
      </c>
      <c r="L48" s="22">
        <v>72.6</v>
      </c>
      <c r="M48" s="23">
        <f t="shared" si="8"/>
        <v>21.78</v>
      </c>
      <c r="N48" s="21">
        <f t="shared" si="9"/>
        <v>69.75</v>
      </c>
      <c r="O48" s="24">
        <v>4</v>
      </c>
      <c r="P48" s="21" t="s">
        <v>28</v>
      </c>
    </row>
    <row r="49" s="5" customFormat="1" ht="49" customHeight="1" spans="1:16">
      <c r="A49" s="14">
        <v>46</v>
      </c>
      <c r="B49" s="15" t="s">
        <v>214</v>
      </c>
      <c r="C49" s="15" t="s">
        <v>215</v>
      </c>
      <c r="D49" s="15" t="s">
        <v>216</v>
      </c>
      <c r="E49" s="15" t="s">
        <v>217</v>
      </c>
      <c r="F49" s="15" t="s">
        <v>218</v>
      </c>
      <c r="G49" s="15">
        <v>95.5</v>
      </c>
      <c r="H49" s="15">
        <v>63.67</v>
      </c>
      <c r="I49" s="15">
        <f t="shared" si="0"/>
        <v>25.47</v>
      </c>
      <c r="J49" s="17">
        <v>88.56</v>
      </c>
      <c r="K49" s="18">
        <f t="shared" si="1"/>
        <v>26.57</v>
      </c>
      <c r="L49" s="18">
        <v>89</v>
      </c>
      <c r="M49" s="19">
        <f t="shared" si="8"/>
        <v>26.7</v>
      </c>
      <c r="N49" s="17">
        <f t="shared" si="9"/>
        <v>78.74</v>
      </c>
      <c r="O49" s="20">
        <v>1</v>
      </c>
      <c r="P49" s="17" t="s">
        <v>23</v>
      </c>
    </row>
    <row r="50" s="5" customFormat="1" ht="49" customHeight="1" spans="1:16">
      <c r="A50" s="14">
        <v>47</v>
      </c>
      <c r="B50" s="15" t="s">
        <v>219</v>
      </c>
      <c r="C50" s="15" t="s">
        <v>220</v>
      </c>
      <c r="D50" s="15" t="s">
        <v>221</v>
      </c>
      <c r="E50" s="15" t="s">
        <v>222</v>
      </c>
      <c r="F50" s="15" t="s">
        <v>218</v>
      </c>
      <c r="G50" s="15">
        <v>91.5</v>
      </c>
      <c r="H50" s="15">
        <v>61</v>
      </c>
      <c r="I50" s="15">
        <f t="shared" si="0"/>
        <v>24.4</v>
      </c>
      <c r="J50" s="17">
        <v>80.04</v>
      </c>
      <c r="K50" s="18">
        <f t="shared" si="1"/>
        <v>24.01</v>
      </c>
      <c r="L50" s="18">
        <v>85.6</v>
      </c>
      <c r="M50" s="19">
        <f t="shared" si="8"/>
        <v>25.68</v>
      </c>
      <c r="N50" s="17">
        <f t="shared" si="9"/>
        <v>74.09</v>
      </c>
      <c r="O50" s="20">
        <v>2</v>
      </c>
      <c r="P50" s="17" t="s">
        <v>23</v>
      </c>
    </row>
    <row r="51" s="5" customFormat="1" ht="49" customHeight="1" spans="1:16">
      <c r="A51" s="13">
        <v>48</v>
      </c>
      <c r="B51" s="16" t="s">
        <v>223</v>
      </c>
      <c r="C51" s="16" t="s">
        <v>224</v>
      </c>
      <c r="D51" s="16" t="s">
        <v>225</v>
      </c>
      <c r="E51" s="16" t="s">
        <v>226</v>
      </c>
      <c r="F51" s="16" t="s">
        <v>218</v>
      </c>
      <c r="G51" s="16">
        <v>93.5</v>
      </c>
      <c r="H51" s="16">
        <v>62.33</v>
      </c>
      <c r="I51" s="16">
        <f t="shared" si="0"/>
        <v>24.93</v>
      </c>
      <c r="J51" s="21">
        <v>72.4</v>
      </c>
      <c r="K51" s="22">
        <f t="shared" si="1"/>
        <v>21.72</v>
      </c>
      <c r="L51" s="22">
        <v>83</v>
      </c>
      <c r="M51" s="23">
        <f t="shared" si="8"/>
        <v>24.9</v>
      </c>
      <c r="N51" s="21">
        <f t="shared" si="9"/>
        <v>71.55</v>
      </c>
      <c r="O51" s="24">
        <v>3</v>
      </c>
      <c r="P51" s="21" t="s">
        <v>28</v>
      </c>
    </row>
    <row r="52" s="5" customFormat="1" ht="49" customHeight="1" spans="1:16">
      <c r="A52" s="13">
        <v>49</v>
      </c>
      <c r="B52" s="16" t="s">
        <v>227</v>
      </c>
      <c r="C52" s="16" t="s">
        <v>228</v>
      </c>
      <c r="D52" s="16" t="s">
        <v>229</v>
      </c>
      <c r="E52" s="16" t="s">
        <v>230</v>
      </c>
      <c r="F52" s="16" t="s">
        <v>218</v>
      </c>
      <c r="G52" s="16">
        <v>90.5</v>
      </c>
      <c r="H52" s="16">
        <v>60.33</v>
      </c>
      <c r="I52" s="16">
        <f t="shared" si="0"/>
        <v>24.13</v>
      </c>
      <c r="J52" s="21">
        <v>71.96</v>
      </c>
      <c r="K52" s="22">
        <f t="shared" si="1"/>
        <v>21.59</v>
      </c>
      <c r="L52" s="22">
        <v>82.76</v>
      </c>
      <c r="M52" s="23">
        <f t="shared" si="8"/>
        <v>24.83</v>
      </c>
      <c r="N52" s="21">
        <f t="shared" si="9"/>
        <v>70.55</v>
      </c>
      <c r="O52" s="24">
        <v>4</v>
      </c>
      <c r="P52" s="21" t="s">
        <v>28</v>
      </c>
    </row>
    <row r="53" s="5" customFormat="1" ht="49" customHeight="1" spans="1:16">
      <c r="A53" s="13">
        <v>50</v>
      </c>
      <c r="B53" s="16" t="s">
        <v>231</v>
      </c>
      <c r="C53" s="16" t="s">
        <v>232</v>
      </c>
      <c r="D53" s="16" t="s">
        <v>233</v>
      </c>
      <c r="E53" s="16" t="s">
        <v>234</v>
      </c>
      <c r="F53" s="16" t="s">
        <v>218</v>
      </c>
      <c r="G53" s="16">
        <v>90.5</v>
      </c>
      <c r="H53" s="16">
        <v>60.33</v>
      </c>
      <c r="I53" s="16">
        <f t="shared" si="0"/>
        <v>24.13</v>
      </c>
      <c r="J53" s="21">
        <v>70.5</v>
      </c>
      <c r="K53" s="22">
        <f t="shared" si="1"/>
        <v>21.15</v>
      </c>
      <c r="L53" s="22">
        <v>80</v>
      </c>
      <c r="M53" s="23">
        <f t="shared" si="8"/>
        <v>24</v>
      </c>
      <c r="N53" s="21">
        <f t="shared" si="9"/>
        <v>69.28</v>
      </c>
      <c r="O53" s="24">
        <v>5</v>
      </c>
      <c r="P53" s="21" t="s">
        <v>28</v>
      </c>
    </row>
    <row r="54" s="5" customFormat="1" ht="49" customHeight="1" spans="1:16">
      <c r="A54" s="14">
        <v>51</v>
      </c>
      <c r="B54" s="15" t="s">
        <v>235</v>
      </c>
      <c r="C54" s="15" t="s">
        <v>236</v>
      </c>
      <c r="D54" s="15" t="s">
        <v>237</v>
      </c>
      <c r="E54" s="15" t="s">
        <v>238</v>
      </c>
      <c r="F54" s="15" t="s">
        <v>239</v>
      </c>
      <c r="G54" s="15">
        <v>94.5</v>
      </c>
      <c r="H54" s="15">
        <v>63</v>
      </c>
      <c r="I54" s="15">
        <f t="shared" si="0"/>
        <v>25.2</v>
      </c>
      <c r="J54" s="17">
        <v>77.4</v>
      </c>
      <c r="K54" s="18">
        <f t="shared" si="1"/>
        <v>23.22</v>
      </c>
      <c r="L54" s="18">
        <v>86.4</v>
      </c>
      <c r="M54" s="19">
        <f t="shared" si="8"/>
        <v>25.92</v>
      </c>
      <c r="N54" s="17">
        <f t="shared" si="9"/>
        <v>74.34</v>
      </c>
      <c r="O54" s="20">
        <v>1</v>
      </c>
      <c r="P54" s="17" t="s">
        <v>23</v>
      </c>
    </row>
    <row r="55" s="5" customFormat="1" ht="49" customHeight="1" spans="1:16">
      <c r="A55" s="13">
        <v>52</v>
      </c>
      <c r="B55" s="16" t="s">
        <v>240</v>
      </c>
      <c r="C55" s="16" t="s">
        <v>241</v>
      </c>
      <c r="D55" s="16" t="s">
        <v>242</v>
      </c>
      <c r="E55" s="16" t="s">
        <v>243</v>
      </c>
      <c r="F55" s="16" t="s">
        <v>239</v>
      </c>
      <c r="G55" s="16">
        <v>100</v>
      </c>
      <c r="H55" s="16">
        <v>66.67</v>
      </c>
      <c r="I55" s="16">
        <f t="shared" si="0"/>
        <v>26.67</v>
      </c>
      <c r="J55" s="21">
        <v>63.96</v>
      </c>
      <c r="K55" s="22">
        <f t="shared" si="1"/>
        <v>19.19</v>
      </c>
      <c r="L55" s="22">
        <v>83.8</v>
      </c>
      <c r="M55" s="23">
        <f t="shared" si="8"/>
        <v>25.14</v>
      </c>
      <c r="N55" s="21">
        <f t="shared" si="9"/>
        <v>71</v>
      </c>
      <c r="O55" s="24">
        <v>2</v>
      </c>
      <c r="P55" s="21" t="s">
        <v>28</v>
      </c>
    </row>
    <row r="56" s="5" customFormat="1" ht="49" customHeight="1" spans="1:16">
      <c r="A56" s="13">
        <v>53</v>
      </c>
      <c r="B56" s="16" t="s">
        <v>244</v>
      </c>
      <c r="C56" s="16" t="s">
        <v>245</v>
      </c>
      <c r="D56" s="16" t="s">
        <v>246</v>
      </c>
      <c r="E56" s="16" t="s">
        <v>247</v>
      </c>
      <c r="F56" s="16" t="s">
        <v>239</v>
      </c>
      <c r="G56" s="16">
        <v>103.5</v>
      </c>
      <c r="H56" s="16">
        <v>69</v>
      </c>
      <c r="I56" s="16">
        <f t="shared" si="0"/>
        <v>27.6</v>
      </c>
      <c r="J56" s="21">
        <v>61.6</v>
      </c>
      <c r="K56" s="22">
        <f t="shared" si="1"/>
        <v>18.48</v>
      </c>
      <c r="L56" s="22">
        <v>82.8</v>
      </c>
      <c r="M56" s="23">
        <f t="shared" si="8"/>
        <v>24.84</v>
      </c>
      <c r="N56" s="21">
        <f t="shared" si="9"/>
        <v>70.92</v>
      </c>
      <c r="O56" s="24">
        <v>3</v>
      </c>
      <c r="P56" s="21" t="s">
        <v>28</v>
      </c>
    </row>
    <row r="57" s="5" customFormat="1" ht="49" customHeight="1" spans="1:16">
      <c r="A57" s="14">
        <v>54</v>
      </c>
      <c r="B57" s="15" t="s">
        <v>248</v>
      </c>
      <c r="C57" s="15" t="s">
        <v>249</v>
      </c>
      <c r="D57" s="15" t="s">
        <v>250</v>
      </c>
      <c r="E57" s="15" t="s">
        <v>251</v>
      </c>
      <c r="F57" s="15" t="s">
        <v>252</v>
      </c>
      <c r="G57" s="15">
        <v>94.5</v>
      </c>
      <c r="H57" s="15">
        <v>63</v>
      </c>
      <c r="I57" s="15">
        <f t="shared" si="0"/>
        <v>25.2</v>
      </c>
      <c r="J57" s="17">
        <v>79</v>
      </c>
      <c r="K57" s="18">
        <f t="shared" si="1"/>
        <v>23.7</v>
      </c>
      <c r="L57" s="18">
        <v>89.2</v>
      </c>
      <c r="M57" s="19">
        <f t="shared" si="8"/>
        <v>26.76</v>
      </c>
      <c r="N57" s="17">
        <f t="shared" si="9"/>
        <v>75.66</v>
      </c>
      <c r="O57" s="20">
        <v>1</v>
      </c>
      <c r="P57" s="17" t="s">
        <v>23</v>
      </c>
    </row>
    <row r="58" s="5" customFormat="1" ht="49" customHeight="1" spans="1:16">
      <c r="A58" s="14">
        <v>55</v>
      </c>
      <c r="B58" s="15" t="s">
        <v>253</v>
      </c>
      <c r="C58" s="15" t="s">
        <v>254</v>
      </c>
      <c r="D58" s="15" t="s">
        <v>255</v>
      </c>
      <c r="E58" s="15" t="s">
        <v>256</v>
      </c>
      <c r="F58" s="15" t="s">
        <v>252</v>
      </c>
      <c r="G58" s="15">
        <v>98.5</v>
      </c>
      <c r="H58" s="15">
        <v>65.67</v>
      </c>
      <c r="I58" s="15">
        <f t="shared" si="0"/>
        <v>26.27</v>
      </c>
      <c r="J58" s="17">
        <v>77.2</v>
      </c>
      <c r="K58" s="18">
        <f t="shared" si="1"/>
        <v>23.16</v>
      </c>
      <c r="L58" s="18">
        <v>85.2</v>
      </c>
      <c r="M58" s="19">
        <f t="shared" si="8"/>
        <v>25.56</v>
      </c>
      <c r="N58" s="17">
        <f t="shared" si="9"/>
        <v>74.99</v>
      </c>
      <c r="O58" s="20">
        <v>2</v>
      </c>
      <c r="P58" s="17" t="s">
        <v>23</v>
      </c>
    </row>
    <row r="59" s="5" customFormat="1" ht="49" customHeight="1" spans="1:16">
      <c r="A59" s="13">
        <v>56</v>
      </c>
      <c r="B59" s="16" t="s">
        <v>257</v>
      </c>
      <c r="C59" s="16" t="s">
        <v>258</v>
      </c>
      <c r="D59" s="16" t="s">
        <v>259</v>
      </c>
      <c r="E59" s="16" t="s">
        <v>260</v>
      </c>
      <c r="F59" s="16" t="s">
        <v>252</v>
      </c>
      <c r="G59" s="16">
        <v>88.5</v>
      </c>
      <c r="H59" s="16">
        <v>59</v>
      </c>
      <c r="I59" s="16">
        <f t="shared" si="0"/>
        <v>23.6</v>
      </c>
      <c r="J59" s="21">
        <v>63.4</v>
      </c>
      <c r="K59" s="22">
        <f t="shared" si="1"/>
        <v>19.02</v>
      </c>
      <c r="L59" s="22">
        <v>85.6</v>
      </c>
      <c r="M59" s="23">
        <f t="shared" si="8"/>
        <v>25.68</v>
      </c>
      <c r="N59" s="21">
        <f t="shared" si="9"/>
        <v>68.3</v>
      </c>
      <c r="O59" s="24">
        <v>3</v>
      </c>
      <c r="P59" s="21" t="s">
        <v>28</v>
      </c>
    </row>
    <row r="60" s="5" customFormat="1" ht="49" customHeight="1" spans="1:16">
      <c r="A60" s="13">
        <v>57</v>
      </c>
      <c r="B60" s="16" t="s">
        <v>261</v>
      </c>
      <c r="C60" s="16" t="s">
        <v>262</v>
      </c>
      <c r="D60" s="16" t="s">
        <v>263</v>
      </c>
      <c r="E60" s="16" t="s">
        <v>264</v>
      </c>
      <c r="F60" s="16" t="s">
        <v>252</v>
      </c>
      <c r="G60" s="16">
        <v>89</v>
      </c>
      <c r="H60" s="16">
        <v>59.33</v>
      </c>
      <c r="I60" s="16">
        <f t="shared" si="0"/>
        <v>23.73</v>
      </c>
      <c r="J60" s="21">
        <v>62.2</v>
      </c>
      <c r="K60" s="22">
        <f t="shared" si="1"/>
        <v>18.66</v>
      </c>
      <c r="L60" s="22">
        <v>81.6</v>
      </c>
      <c r="M60" s="23">
        <f t="shared" si="8"/>
        <v>24.48</v>
      </c>
      <c r="N60" s="21">
        <f t="shared" si="9"/>
        <v>66.87</v>
      </c>
      <c r="O60" s="24">
        <v>4</v>
      </c>
      <c r="P60" s="21" t="s">
        <v>28</v>
      </c>
    </row>
    <row r="61" s="5" customFormat="1" ht="49" customHeight="1" spans="1:16">
      <c r="A61" s="14">
        <v>58</v>
      </c>
      <c r="B61" s="15" t="s">
        <v>265</v>
      </c>
      <c r="C61" s="15" t="s">
        <v>266</v>
      </c>
      <c r="D61" s="15" t="s">
        <v>267</v>
      </c>
      <c r="E61" s="15" t="s">
        <v>268</v>
      </c>
      <c r="F61" s="15" t="s">
        <v>269</v>
      </c>
      <c r="G61" s="15">
        <v>92</v>
      </c>
      <c r="H61" s="15">
        <v>61.33</v>
      </c>
      <c r="I61" s="15">
        <f t="shared" si="0"/>
        <v>24.53</v>
      </c>
      <c r="J61" s="17">
        <v>80</v>
      </c>
      <c r="K61" s="18">
        <f t="shared" si="1"/>
        <v>24</v>
      </c>
      <c r="L61" s="17">
        <v>83</v>
      </c>
      <c r="M61" s="19">
        <f t="shared" si="8"/>
        <v>24.9</v>
      </c>
      <c r="N61" s="17">
        <f t="shared" si="9"/>
        <v>73.43</v>
      </c>
      <c r="O61" s="20">
        <v>1</v>
      </c>
      <c r="P61" s="17" t="s">
        <v>23</v>
      </c>
    </row>
    <row r="62" s="5" customFormat="1" ht="49" customHeight="1" spans="1:16">
      <c r="A62" s="14">
        <v>59</v>
      </c>
      <c r="B62" s="15" t="s">
        <v>270</v>
      </c>
      <c r="C62" s="15" t="s">
        <v>271</v>
      </c>
      <c r="D62" s="15" t="s">
        <v>272</v>
      </c>
      <c r="E62" s="15" t="s">
        <v>273</v>
      </c>
      <c r="F62" s="15" t="s">
        <v>274</v>
      </c>
      <c r="G62" s="15">
        <v>105.5</v>
      </c>
      <c r="H62" s="15">
        <v>70.33</v>
      </c>
      <c r="I62" s="15">
        <f t="shared" si="0"/>
        <v>28.13</v>
      </c>
      <c r="J62" s="17">
        <v>87</v>
      </c>
      <c r="K62" s="18">
        <f t="shared" si="1"/>
        <v>26.1</v>
      </c>
      <c r="L62" s="18">
        <v>86.2</v>
      </c>
      <c r="M62" s="19">
        <f t="shared" si="8"/>
        <v>25.86</v>
      </c>
      <c r="N62" s="17">
        <f t="shared" si="9"/>
        <v>80.09</v>
      </c>
      <c r="O62" s="20">
        <v>1</v>
      </c>
      <c r="P62" s="17" t="s">
        <v>23</v>
      </c>
    </row>
    <row r="63" s="5" customFormat="1" ht="49" customHeight="1" spans="1:16">
      <c r="A63" s="14">
        <v>60</v>
      </c>
      <c r="B63" s="15" t="s">
        <v>275</v>
      </c>
      <c r="C63" s="15" t="s">
        <v>276</v>
      </c>
      <c r="D63" s="15" t="s">
        <v>277</v>
      </c>
      <c r="E63" s="15" t="s">
        <v>278</v>
      </c>
      <c r="F63" s="15" t="s">
        <v>274</v>
      </c>
      <c r="G63" s="15">
        <v>90.5</v>
      </c>
      <c r="H63" s="15">
        <v>60.33</v>
      </c>
      <c r="I63" s="15">
        <f t="shared" si="0"/>
        <v>24.13</v>
      </c>
      <c r="J63" s="17">
        <v>84</v>
      </c>
      <c r="K63" s="18">
        <f t="shared" si="1"/>
        <v>25.2</v>
      </c>
      <c r="L63" s="18">
        <v>75.8</v>
      </c>
      <c r="M63" s="19">
        <f t="shared" si="8"/>
        <v>22.74</v>
      </c>
      <c r="N63" s="17">
        <f t="shared" si="9"/>
        <v>72.07</v>
      </c>
      <c r="O63" s="20">
        <v>2</v>
      </c>
      <c r="P63" s="17" t="s">
        <v>23</v>
      </c>
    </row>
    <row r="64" s="5" customFormat="1" ht="49" customHeight="1" spans="1:16">
      <c r="A64" s="13">
        <v>61</v>
      </c>
      <c r="B64" s="16" t="s">
        <v>279</v>
      </c>
      <c r="C64" s="16" t="s">
        <v>280</v>
      </c>
      <c r="D64" s="16" t="s">
        <v>281</v>
      </c>
      <c r="E64" s="16" t="s">
        <v>282</v>
      </c>
      <c r="F64" s="16" t="s">
        <v>274</v>
      </c>
      <c r="G64" s="16">
        <v>95.5</v>
      </c>
      <c r="H64" s="16">
        <v>63.67</v>
      </c>
      <c r="I64" s="16">
        <f t="shared" si="0"/>
        <v>25.47</v>
      </c>
      <c r="J64" s="21">
        <v>61.6</v>
      </c>
      <c r="K64" s="22">
        <f t="shared" si="1"/>
        <v>18.48</v>
      </c>
      <c r="L64" s="22">
        <v>63.8</v>
      </c>
      <c r="M64" s="23">
        <f t="shared" si="8"/>
        <v>19.14</v>
      </c>
      <c r="N64" s="21">
        <f t="shared" si="9"/>
        <v>63.09</v>
      </c>
      <c r="O64" s="24">
        <v>3</v>
      </c>
      <c r="P64" s="21" t="s">
        <v>28</v>
      </c>
    </row>
    <row r="65" s="5" customFormat="1" ht="49" customHeight="1" spans="1:16">
      <c r="A65" s="14">
        <v>62</v>
      </c>
      <c r="B65" s="15" t="s">
        <v>283</v>
      </c>
      <c r="C65" s="15" t="s">
        <v>284</v>
      </c>
      <c r="D65" s="15" t="s">
        <v>285</v>
      </c>
      <c r="E65" s="15" t="s">
        <v>286</v>
      </c>
      <c r="F65" s="15" t="s">
        <v>287</v>
      </c>
      <c r="G65" s="15">
        <v>95</v>
      </c>
      <c r="H65" s="15">
        <v>63.33</v>
      </c>
      <c r="I65" s="15">
        <f t="shared" si="0"/>
        <v>25.33</v>
      </c>
      <c r="J65" s="17">
        <v>70</v>
      </c>
      <c r="K65" s="18">
        <f t="shared" si="1"/>
        <v>21</v>
      </c>
      <c r="L65" s="18">
        <v>78.6</v>
      </c>
      <c r="M65" s="19">
        <f t="shared" si="8"/>
        <v>23.58</v>
      </c>
      <c r="N65" s="17">
        <f t="shared" si="9"/>
        <v>69.91</v>
      </c>
      <c r="O65" s="20">
        <v>1</v>
      </c>
      <c r="P65" s="17" t="s">
        <v>23</v>
      </c>
    </row>
    <row r="66" s="5" customFormat="1" ht="49" customHeight="1" spans="1:16">
      <c r="A66" s="13">
        <v>63</v>
      </c>
      <c r="B66" s="16" t="s">
        <v>288</v>
      </c>
      <c r="C66" s="16" t="s">
        <v>289</v>
      </c>
      <c r="D66" s="16" t="s">
        <v>290</v>
      </c>
      <c r="E66" s="16" t="s">
        <v>291</v>
      </c>
      <c r="F66" s="16" t="s">
        <v>287</v>
      </c>
      <c r="G66" s="16">
        <v>98</v>
      </c>
      <c r="H66" s="16">
        <v>65.33</v>
      </c>
      <c r="I66" s="16">
        <f t="shared" si="0"/>
        <v>26.13</v>
      </c>
      <c r="J66" s="21">
        <v>62.6</v>
      </c>
      <c r="K66" s="22">
        <f t="shared" si="1"/>
        <v>18.78</v>
      </c>
      <c r="L66" s="22">
        <v>70.2</v>
      </c>
      <c r="M66" s="23">
        <f t="shared" si="8"/>
        <v>21.06</v>
      </c>
      <c r="N66" s="21">
        <f t="shared" si="9"/>
        <v>65.97</v>
      </c>
      <c r="O66" s="24">
        <v>2</v>
      </c>
      <c r="P66" s="21" t="s">
        <v>28</v>
      </c>
    </row>
    <row r="67" s="5" customFormat="1" ht="49" customHeight="1" spans="1:16">
      <c r="A67" s="13">
        <v>64</v>
      </c>
      <c r="B67" s="16" t="s">
        <v>292</v>
      </c>
      <c r="C67" s="16" t="s">
        <v>293</v>
      </c>
      <c r="D67" s="16" t="s">
        <v>294</v>
      </c>
      <c r="E67" s="16" t="s">
        <v>295</v>
      </c>
      <c r="F67" s="16" t="s">
        <v>287</v>
      </c>
      <c r="G67" s="16">
        <v>99</v>
      </c>
      <c r="H67" s="16">
        <v>66</v>
      </c>
      <c r="I67" s="16">
        <f t="shared" si="0"/>
        <v>26.4</v>
      </c>
      <c r="J67" s="21">
        <v>63.2</v>
      </c>
      <c r="K67" s="22">
        <f t="shared" si="1"/>
        <v>18.96</v>
      </c>
      <c r="L67" s="22">
        <v>66.2</v>
      </c>
      <c r="M67" s="23">
        <f t="shared" si="8"/>
        <v>19.86</v>
      </c>
      <c r="N67" s="21">
        <f t="shared" si="9"/>
        <v>65.22</v>
      </c>
      <c r="O67" s="24">
        <v>3</v>
      </c>
      <c r="P67" s="21" t="s">
        <v>28</v>
      </c>
    </row>
    <row r="68" s="5" customFormat="1" ht="49" customHeight="1" spans="1:16">
      <c r="A68" s="14">
        <v>65</v>
      </c>
      <c r="B68" s="15" t="s">
        <v>296</v>
      </c>
      <c r="C68" s="15" t="s">
        <v>297</v>
      </c>
      <c r="D68" s="15" t="s">
        <v>298</v>
      </c>
      <c r="E68" s="15" t="s">
        <v>299</v>
      </c>
      <c r="F68" s="15" t="s">
        <v>300</v>
      </c>
      <c r="G68" s="15">
        <v>97.5</v>
      </c>
      <c r="H68" s="15">
        <v>65</v>
      </c>
      <c r="I68" s="15">
        <f>ROUND((H68*0.4),2)</f>
        <v>26</v>
      </c>
      <c r="J68" s="17">
        <v>81.8</v>
      </c>
      <c r="K68" s="18">
        <f>ROUND((J68*0.3),2)</f>
        <v>24.54</v>
      </c>
      <c r="L68" s="18">
        <v>78.4</v>
      </c>
      <c r="M68" s="19">
        <f t="shared" si="8"/>
        <v>23.52</v>
      </c>
      <c r="N68" s="17">
        <f t="shared" si="9"/>
        <v>74.06</v>
      </c>
      <c r="O68" s="20">
        <v>1</v>
      </c>
      <c r="P68" s="17" t="s">
        <v>23</v>
      </c>
    </row>
    <row r="69" s="5" customFormat="1" ht="49" customHeight="1" spans="1:16">
      <c r="A69" s="13">
        <v>66</v>
      </c>
      <c r="B69" s="16" t="s">
        <v>301</v>
      </c>
      <c r="C69" s="16" t="s">
        <v>302</v>
      </c>
      <c r="D69" s="16" t="s">
        <v>303</v>
      </c>
      <c r="E69" s="16" t="s">
        <v>304</v>
      </c>
      <c r="F69" s="16" t="s">
        <v>300</v>
      </c>
      <c r="G69" s="16">
        <v>105.5</v>
      </c>
      <c r="H69" s="16">
        <v>70.33</v>
      </c>
      <c r="I69" s="16">
        <f>ROUND((H69*0.4),2)</f>
        <v>28.13</v>
      </c>
      <c r="J69" s="21">
        <v>68.8</v>
      </c>
      <c r="K69" s="22">
        <f>ROUND((J69*0.3),2)</f>
        <v>20.64</v>
      </c>
      <c r="L69" s="22">
        <v>73.6</v>
      </c>
      <c r="M69" s="23">
        <f t="shared" si="8"/>
        <v>22.08</v>
      </c>
      <c r="N69" s="21">
        <f t="shared" si="9"/>
        <v>70.85</v>
      </c>
      <c r="O69" s="24">
        <v>2</v>
      </c>
      <c r="P69" s="21" t="s">
        <v>28</v>
      </c>
    </row>
    <row r="70" s="5" customFormat="1" ht="49" customHeight="1" spans="1:16">
      <c r="A70" s="13">
        <v>67</v>
      </c>
      <c r="B70" s="16" t="s">
        <v>305</v>
      </c>
      <c r="C70" s="16" t="s">
        <v>306</v>
      </c>
      <c r="D70" s="16" t="s">
        <v>307</v>
      </c>
      <c r="E70" s="16" t="s">
        <v>308</v>
      </c>
      <c r="F70" s="16" t="s">
        <v>300</v>
      </c>
      <c r="G70" s="16">
        <v>105</v>
      </c>
      <c r="H70" s="16">
        <v>70</v>
      </c>
      <c r="I70" s="16">
        <f>ROUND((H70*0.4),2)</f>
        <v>28</v>
      </c>
      <c r="J70" s="21">
        <v>62.2</v>
      </c>
      <c r="K70" s="22">
        <f>ROUND((J70*0.3),2)</f>
        <v>18.66</v>
      </c>
      <c r="L70" s="22">
        <v>67.6</v>
      </c>
      <c r="M70" s="23">
        <f t="shared" si="8"/>
        <v>20.28</v>
      </c>
      <c r="N70" s="21">
        <f t="shared" si="9"/>
        <v>66.94</v>
      </c>
      <c r="O70" s="24">
        <v>3</v>
      </c>
      <c r="P70" s="21" t="s">
        <v>28</v>
      </c>
    </row>
    <row r="71" ht="49" customHeight="1" spans="1:16">
      <c r="A71" s="26" t="s">
        <v>309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ht="20.25" spans="1:16">
      <c r="A72" s="27"/>
      <c r="B72" s="27"/>
      <c r="C72" s="28"/>
      <c r="D72" s="28"/>
      <c r="E72" s="28"/>
      <c r="F72" s="28"/>
      <c r="G72" s="29"/>
      <c r="H72" s="28"/>
      <c r="I72" s="28"/>
      <c r="J72" s="28"/>
      <c r="K72" s="28"/>
      <c r="L72" s="28"/>
      <c r="M72" s="27"/>
      <c r="N72" s="28"/>
      <c r="O72" s="30"/>
      <c r="P72" s="30"/>
    </row>
  </sheetData>
  <autoFilter ref="A3:P71">
    <extLst/>
  </autoFilter>
  <sortState ref="A68:P70">
    <sortCondition ref="N68:N70" descending="1"/>
  </sortState>
  <mergeCells count="13">
    <mergeCell ref="G2:I2"/>
    <mergeCell ref="J2:K2"/>
    <mergeCell ref="L2:M2"/>
    <mergeCell ref="A71:P71"/>
    <mergeCell ref="A2:A3"/>
    <mergeCell ref="B2:B3"/>
    <mergeCell ref="C2:C3"/>
    <mergeCell ref="D2:D3"/>
    <mergeCell ref="E2:E3"/>
    <mergeCell ref="F2:F3"/>
    <mergeCell ref="N2:N3"/>
    <mergeCell ref="O2:O3"/>
    <mergeCell ref="P2:P3"/>
  </mergeCells>
  <pageMargins left="0.751388888888889" right="0.751388888888889" top="1" bottom="1" header="0.511805555555556" footer="0.511805555555556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进入试教环节考生笔试、面试、试教综合成绩排名及进入体检环节人员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pc</cp:lastModifiedBy>
  <dcterms:created xsi:type="dcterms:W3CDTF">2020-11-24T02:36:00Z</dcterms:created>
  <dcterms:modified xsi:type="dcterms:W3CDTF">2021-01-21T07:14:18Z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