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1629"/>
  <workbookPr defaultThemeVersion="166925"/>
  <bookViews>
    <workbookView xWindow="-108" yWindow="-108" windowWidth="23256" windowHeight="12576" activeTab="0"/>
  </bookViews>
  <sheets>
    <sheet name="初中" sheetId="1" r:id="rId1"/>
  </sheets>
  <definedNames>
    <definedName name="_xlnm._FilterDatabase" localSheetId="0" hidden="1">初中!$A$4:$R$4</definedName>
    <definedName name="_xlnm.Print_Titles" localSheetId="0">初中!$4:$4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<sst xmlns="http://schemas.openxmlformats.org/spreadsheetml/2006/main" uniqueCount="97" count="97">
  <si>
    <t>合计</t>
  </si>
  <si>
    <t>比例</t>
  </si>
  <si>
    <t>威宁自治县2019年初中阶段 “特岗计划”教师岗位设置表</t>
  </si>
  <si>
    <t>序号</t>
  </si>
  <si>
    <t>乡镇</t>
  </si>
  <si>
    <t>学校</t>
  </si>
  <si>
    <t>学段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</si>
  <si>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</si>
  <si>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</si>
  <si>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</si>
  <si>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</si>
  <si>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</si>
  <si>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</si>
  <si>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</si>
  <si>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</si>
  <si>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  治</t>
  </si>
  <si>
    <t>音乐</t>
  </si>
  <si>
    <t>美术</t>
  </si>
  <si>
    <t>计算机</t>
  </si>
  <si>
    <t>体育</t>
  </si>
  <si>
    <t>体育</t>
  </si>
  <si>
    <t>美术</t>
  </si>
  <si>
    <t>备   注</t>
  </si>
  <si>
    <t>板底中学</t>
  </si>
  <si>
    <t>初中</t>
  </si>
  <si>
    <t>岔河中学</t>
  </si>
  <si>
    <t>岔河第二中学</t>
  </si>
  <si>
    <t>调结构</t>
  </si>
  <si>
    <t>大街中学</t>
  </si>
  <si>
    <t>东风中学</t>
  </si>
  <si>
    <t>东风第二中学</t>
  </si>
  <si>
    <t>斗古中学</t>
  </si>
  <si>
    <t>二塘中学</t>
  </si>
  <si>
    <t>观风海中学</t>
  </si>
  <si>
    <t>哈喇河中学</t>
  </si>
  <si>
    <t>海拉中学</t>
  </si>
  <si>
    <t>黑石头第三中学</t>
  </si>
  <si>
    <t>黑石头第二中学</t>
  </si>
  <si>
    <t>猴场中学</t>
  </si>
  <si>
    <t>金斗第二中学</t>
  </si>
  <si>
    <t xml:space="preserve"> </t>
  </si>
  <si>
    <t>金钟中学</t>
  </si>
  <si>
    <t>金钟第二中学</t>
  </si>
  <si>
    <t>龙场第二中学</t>
  </si>
  <si>
    <t>龙街中学</t>
  </si>
  <si>
    <t>龙街第二中学</t>
  </si>
  <si>
    <t>炉山中学</t>
  </si>
  <si>
    <t>炉山第二中学</t>
  </si>
  <si>
    <t>麻乍中学</t>
  </si>
  <si>
    <t>麻乍第二中学</t>
  </si>
  <si>
    <t>么站中学</t>
  </si>
  <si>
    <t>牛棚中学</t>
  </si>
  <si>
    <t>石门民族中学</t>
  </si>
  <si>
    <t>新发中学</t>
  </si>
  <si>
    <t>秀水中学</t>
  </si>
  <si>
    <t>雪山中学</t>
  </si>
  <si>
    <t>盐仓中学</t>
  </si>
  <si>
    <t>羊街中学</t>
  </si>
  <si>
    <t>羊街第二中学</t>
  </si>
  <si>
    <t>迤那中学</t>
  </si>
  <si>
    <t>迤那第二中学</t>
  </si>
  <si>
    <t>玉龙中学</t>
  </si>
  <si>
    <t>云贵中学</t>
  </si>
  <si>
    <t>哲觉中学</t>
  </si>
  <si>
    <t>哲觉第二中学</t>
  </si>
  <si>
    <t>中水第二中学</t>
  </si>
  <si>
    <t>总   计</t>
  </si>
  <si>
    <t>板底乡</t>
  </si>
  <si>
    <t>岔河镇</t>
  </si>
  <si>
    <t>大街乡</t>
  </si>
  <si>
    <t>东风镇</t>
  </si>
  <si>
    <t>斗古镇</t>
  </si>
  <si>
    <t>二塘镇</t>
  </si>
  <si>
    <t>观风海镇</t>
  </si>
  <si>
    <t>哈喇河镇</t>
  </si>
  <si>
    <t>海拉镇</t>
  </si>
  <si>
    <t>黑石头镇</t>
  </si>
  <si>
    <t>猴场镇</t>
  </si>
  <si>
    <t>金斗镇</t>
  </si>
  <si>
    <t>金钟镇</t>
  </si>
  <si>
    <t>龙场镇</t>
  </si>
  <si>
    <t>龙街镇</t>
  </si>
  <si>
    <t>炉山镇</t>
  </si>
  <si>
    <t>麻乍镇</t>
  </si>
  <si>
    <t>中水镇</t>
  </si>
  <si>
    <t>哲觉镇</t>
  </si>
  <si>
    <t>云贵乡</t>
  </si>
  <si>
    <t>玉龙镇</t>
  </si>
  <si>
    <t>迤那镇</t>
  </si>
  <si>
    <t>羊街镇</t>
  </si>
  <si>
    <t>盐仓镇</t>
  </si>
  <si>
    <t>雪山镇</t>
  </si>
  <si>
    <t>秀水镇</t>
  </si>
  <si>
    <t>新发乡</t>
  </si>
  <si>
    <t>石门乡</t>
  </si>
  <si>
    <t>牛棚镇</t>
  </si>
  <si>
    <t>么站镇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</si>
</sst>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0_ "/>
    <numFmt numFmtId="10" formatCode="0.00%"/>
  </numFmts>
  <fonts count="18">
    <font>
      <name val="宋体"/>
      <sz val="11"/>
    </font>
    <font>
      <name val="宋体"/>
      <charset val="134"/>
      <sz val="11"/>
      <color indexed="8"/>
    </font>
    <font>
      <name val="宋体"/>
      <b/>
      <charset val="134"/>
      <sz val="11"/>
      <color rgb="FFFF0000"/>
    </font>
    <font>
      <name val="宋体"/>
      <charset val="134"/>
      <sz val="11"/>
      <color indexed="8"/>
    </font>
    <font>
      <name val="方正小标宋简体"/>
      <b/>
      <charset val="134"/>
      <sz val="20"/>
    </font>
    <font>
      <name val="方正小标宋简体"/>
      <charset val="134"/>
      <sz val="10"/>
    </font>
    <font>
      <name val="方正小标宋简体"/>
      <b/>
      <charset val="134"/>
      <sz val="10"/>
    </font>
    <font>
      <name val="华文仿宋"/>
      <charset val="134"/>
      <sz val="12"/>
      <color indexed="8"/>
    </font>
    <font>
      <name val="华文仿宋"/>
      <charset val="134"/>
      <sz val="12"/>
    </font>
    <font>
      <name val="华文仿宋"/>
      <b/>
      <charset val="134"/>
      <sz val="12"/>
    </font>
    <font>
      <name val="方正小标宋简体"/>
      <b/>
      <charset val="134"/>
      <sz val="11"/>
    </font>
    <font>
      <name val="方正小标宋简体"/>
      <charset val="134"/>
      <sz val="11"/>
    </font>
    <font>
      <name val="华文仿宋"/>
      <charset val="134"/>
      <sz val="11"/>
      <color indexed="8"/>
    </font>
    <font>
      <name val="华文仿宋"/>
      <charset val="134"/>
      <sz val="11"/>
    </font>
    <font>
      <name val="华文仿宋"/>
      <b/>
      <charset val="134"/>
      <sz val="11"/>
    </font>
    <font>
      <name val="华文仿宋"/>
      <charset val="134"/>
      <sz val="9"/>
    </font>
    <font>
      <name val="华文仿宋"/>
      <charset val="134"/>
      <sz val="10"/>
    </font>
    <font>
      <name val="方正小标宋简体"/>
      <charset val="134"/>
      <sz val="11"/>
      <color indexed="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bottom"/>
      <protection locked="0" hidden="0"/>
    </xf>
  </cellStyleXfs>
  <cellXfs count="70">
    <xf numFmtId="0" fontId="0" fillId="0" borderId="0" xfId="0">
      <alignment vertical="center"/>
    </xf>
    <xf numFmtId="0" fontId="1" fillId="0" borderId="0" xfId="0" applyAlignment="1">
      <alignment horizontal="center" vertical="center"/>
      <protection locked="0" hidden="0"/>
    </xf>
    <xf numFmtId="0" fontId="1" fillId="0" borderId="0" xfId="0" applyAlignment="1">
      <alignment vertical="center" shrinkToFit="1"/>
      <protection locked="0" hidden="0"/>
    </xf>
    <xf numFmtId="0" fontId="1" fillId="0" borderId="0" xfId="0">
      <alignment vertical="center"/>
      <protection locked="0" hidden="0"/>
    </xf>
    <xf numFmtId="0" fontId="2" fillId="0" borderId="0" xfId="0" applyFont="1">
      <alignment vertical="center"/>
      <protection locked="0" hidden="0"/>
    </xf>
    <xf numFmtId="164" fontId="2" fillId="2" borderId="0" xfId="0" applyNumberFormat="1" applyFont="1" applyFill="1">
      <alignment vertical="center"/>
      <protection locked="0" hidden="0"/>
    </xf>
    <xf numFmtId="0" fontId="1" fillId="3" borderId="1" xfId="0" applyFill="1" applyBorder="1" applyAlignment="1">
      <alignment horizontal="center" vertical="center"/>
      <protection locked="0" hidden="0"/>
    </xf>
    <xf numFmtId="0" fontId="3" fillId="3" borderId="1" xfId="0" applyFont="1" applyFill="1" applyBorder="1" applyAlignment="1">
      <alignment horizontal="center" vertical="center"/>
      <protection locked="0" hidden="0"/>
    </xf>
    <xf numFmtId="0" fontId="1" fillId="3" borderId="1" xfId="0" applyFill="1" applyBorder="1" applyAlignment="1">
      <alignment vertical="center" shrinkToFit="1"/>
      <protection locked="0" hidden="0"/>
    </xf>
    <xf numFmtId="0" fontId="3" fillId="3" borderId="1" xfId="0" applyFont="1" applyFill="1" applyBorder="1">
      <alignment vertical="center"/>
      <protection locked="0" hidden="0"/>
    </xf>
    <xf numFmtId="0" fontId="3" fillId="3" borderId="1" xfId="0" applyFont="1" applyFill="1" applyBorder="1" applyAlignment="1">
      <alignment vertical="center" shrinkToFit="1"/>
      <protection locked="0" hidden="0"/>
    </xf>
    <xf numFmtId="0" fontId="2" fillId="3" borderId="1" xfId="0" applyFont="1" applyFill="1" applyBorder="1" applyAlignment="1">
      <alignment horizontal="center" vertical="center" shrinkToFit="1"/>
      <protection locked="0" hidden="0"/>
    </xf>
    <xf numFmtId="164" fontId="2" fillId="2" borderId="1" xfId="0" applyNumberFormat="1" applyFont="1" applyFill="1" applyBorder="1" applyAlignment="1">
      <alignment vertical="center" shrinkToFit="1"/>
      <protection locked="0" hidden="0"/>
    </xf>
    <xf numFmtId="0" fontId="1" fillId="0" borderId="1" xfId="0" applyBorder="1" applyAlignment="1">
      <alignment horizontal="center" vertical="center" shrinkToFit="1"/>
      <protection locked="0" hidden="0"/>
    </xf>
    <xf numFmtId="0" fontId="3" fillId="0" borderId="1" xfId="0" applyFont="1" applyBorder="1" applyAlignment="1">
      <alignment horizontal="center" vertical="center" shrinkToFit="1"/>
      <protection locked="0" hidden="0"/>
    </xf>
    <xf numFmtId="0" fontId="1" fillId="0" borderId="1" xfId="0" applyBorder="1" applyAlignment="1">
      <alignment vertical="center" shrinkToFit="1"/>
      <protection locked="0" hidden="0"/>
    </xf>
    <xf numFmtId="10" fontId="1" fillId="0" borderId="1" xfId="0" applyNumberFormat="1" applyBorder="1" applyAlignment="1">
      <alignment vertical="center" shrinkToFit="1"/>
      <protection locked="0" hidden="0"/>
    </xf>
    <xf numFmtId="10" fontId="2" fillId="0" borderId="1" xfId="0" applyNumberFormat="1" applyFont="1" applyBorder="1" applyAlignment="1">
      <alignment vertical="center" shrinkToFit="1"/>
      <protection locked="0" hidden="0"/>
    </xf>
    <xf numFmtId="0" fontId="4" fillId="0" borderId="0" xfId="0" applyFont="1" applyAlignment="1">
      <alignment horizontal="center" vertical="center" shrinkToFit="1"/>
      <protection locked="1" hidden="1"/>
    </xf>
    <xf numFmtId="0" fontId="5" fillId="0" borderId="2" xfId="0" applyFont="1" applyBorder="1" applyAlignment="1">
      <alignment vertical="center" shrinkToFit="1"/>
      <protection locked="1" hidden="1"/>
    </xf>
    <xf numFmtId="0" fontId="5" fillId="0" borderId="3" xfId="0" applyFont="1" applyBorder="1" applyAlignment="1">
      <alignment vertical="center" shrinkToFit="1"/>
      <protection locked="1" hidden="1"/>
    </xf>
    <xf numFmtId="0" fontId="5" fillId="0" borderId="4" xfId="0" applyFont="1" applyBorder="1" applyAlignment="1">
      <alignment vertical="center" shrinkToFit="1"/>
      <protection locked="1" hidden="1"/>
    </xf>
    <xf numFmtId="0" fontId="5" fillId="0" borderId="4" xfId="0" applyFont="1" applyBorder="1" applyAlignment="1">
      <alignment horizontal="center" vertical="center" shrinkToFit="1"/>
      <protection locked="1" hidden="1"/>
    </xf>
    <xf numFmtId="0" fontId="5" fillId="0" borderId="5" xfId="0" applyFont="1" applyBorder="1" applyAlignment="1">
      <alignment vertical="center" shrinkToFit="1"/>
      <protection locked="1" hidden="1"/>
    </xf>
    <xf numFmtId="0" fontId="6" fillId="3" borderId="6" xfId="0" applyFont="1" applyFill="1" applyBorder="1" applyAlignment="1">
      <alignment horizontal="center" vertical="center" wrapText="1"/>
      <protection locked="1" hidden="1"/>
    </xf>
    <xf numFmtId="164" fontId="6" fillId="2" borderId="7" xfId="0" applyNumberFormat="1" applyFont="1" applyFill="1" applyBorder="1" applyAlignment="1">
      <alignment horizontal="center" vertical="center" wrapText="1"/>
      <protection locked="1" hidden="1"/>
    </xf>
    <xf numFmtId="0" fontId="5" fillId="0" borderId="1" xfId="0" applyFont="1" applyBorder="1" applyAlignment="1">
      <alignment horizontal="center" vertical="center" wrapText="1"/>
      <protection locked="1" hidden="1"/>
    </xf>
    <xf numFmtId="0" fontId="5" fillId="0" borderId="1" xfId="0" applyFont="1" applyBorder="1" applyAlignment="1">
      <alignment horizontal="center" vertical="center"/>
      <protection locked="1" hidden="1"/>
    </xf>
    <xf numFmtId="0" fontId="5" fillId="0" borderId="7" xfId="0" applyFont="1" applyBorder="1" applyAlignment="1">
      <alignment horizontal="center" vertical="center" wrapText="1"/>
      <protection locked="1" hidden="1"/>
    </xf>
    <xf numFmtId="0" fontId="5" fillId="0" borderId="5" xfId="0" applyFont="1" applyBorder="1" applyAlignment="1">
      <alignment vertical="center" wrapText="1"/>
      <protection locked="1" hidden="1"/>
    </xf>
    <xf numFmtId="0" fontId="7" fillId="0" borderId="0" xfId="0" applyFont="1">
      <alignment vertical="center"/>
      <protection locked="0" hidden="0"/>
    </xf>
    <xf numFmtId="0" fontId="8" fillId="0" borderId="8" xfId="0" applyFont="1" applyBorder="1" applyAlignment="1">
      <alignment horizontal="center" vertical="center" shrinkToFit="1"/>
      <protection locked="1" hidden="1"/>
    </xf>
    <xf numFmtId="0" fontId="8" fillId="0" borderId="9" xfId="0" applyFont="1" applyBorder="1" applyAlignment="1">
      <alignment horizontal="center" vertical="center" shrinkToFit="1"/>
      <protection locked="1" hidden="1"/>
    </xf>
    <xf numFmtId="0" fontId="8" fillId="0" borderId="1" xfId="0" applyFont="1" applyBorder="1" applyAlignment="1">
      <alignment horizontal="center" vertical="center" shrinkToFit="1"/>
      <protection locked="1" hidden="1"/>
    </xf>
    <xf numFmtId="0" fontId="9" fillId="0" borderId="1" xfId="0" applyFont="1" applyBorder="1" applyAlignment="1">
      <alignment horizontal="center" vertical="center" shrinkToFit="1"/>
      <protection locked="1" hidden="1"/>
    </xf>
    <xf numFmtId="0" fontId="9" fillId="0" borderId="10" xfId="0" applyFont="1" applyBorder="1" applyAlignment="1">
      <alignment horizontal="center" vertical="center" shrinkToFit="1"/>
      <protection locked="1" hidden="1"/>
    </xf>
    <xf numFmtId="0" fontId="9" fillId="3" borderId="9" xfId="0" applyFont="1" applyFill="1" applyBorder="1" applyAlignment="1">
      <alignment horizontal="center" vertical="center" shrinkToFit="1"/>
      <protection locked="1" hidden="1"/>
    </xf>
    <xf numFmtId="164" fontId="9" fillId="2" borderId="1" xfId="0" applyNumberFormat="1" applyFont="1" applyFill="1" applyBorder="1" applyAlignment="1">
      <alignment horizontal="center" vertical="center" shrinkToFit="1"/>
      <protection locked="1" hidden="1"/>
    </xf>
    <xf numFmtId="0" fontId="9" fillId="0" borderId="11" xfId="0" applyFont="1" applyBorder="1" applyAlignment="1">
      <alignment horizontal="center" vertical="center" shrinkToFit="1"/>
      <protection locked="1" hidden="1"/>
    </xf>
    <xf numFmtId="0" fontId="8" fillId="0" borderId="10" xfId="0" applyFont="1" applyBorder="1" applyAlignment="1">
      <alignment horizontal="center" vertical="center" shrinkToFit="1"/>
      <protection locked="1" hidden="1"/>
    </xf>
    <xf numFmtId="0" fontId="9" fillId="0" borderId="1" xfId="1" applyFont="1" applyBorder="1" applyAlignment="1">
      <alignment horizontal="center" vertical="center" shrinkToFit="1"/>
      <protection locked="1" hidden="1"/>
    </xf>
    <xf numFmtId="0" fontId="9" fillId="0" borderId="11" xfId="1" applyFont="1" applyBorder="1" applyAlignment="1">
      <alignment horizontal="center" vertical="center" shrinkToFit="1"/>
      <protection locked="1" hidden="1"/>
    </xf>
    <xf numFmtId="0" fontId="10" fillId="0" borderId="1" xfId="0" applyFont="1" applyBorder="1" applyAlignment="1">
      <alignment horizontal="center" vertical="center" shrinkToFit="1"/>
      <protection locked="1" hidden="1"/>
    </xf>
    <xf numFmtId="0" fontId="11" fillId="0" borderId="1" xfId="0" applyFont="1" applyBorder="1" applyAlignment="1">
      <alignment horizontal="center" vertical="center" shrinkToFit="1"/>
      <protection locked="1" hidden="1"/>
    </xf>
    <xf numFmtId="0" fontId="11" fillId="0" borderId="11" xfId="0" applyFont="1" applyBorder="1" applyAlignment="1">
      <alignment horizontal="center" vertical="center" shrinkToFit="1"/>
      <protection locked="1" hidden="1"/>
    </xf>
    <xf numFmtId="0" fontId="12" fillId="0" borderId="0" xfId="0" applyFont="1">
      <alignment vertical="center"/>
      <protection locked="0" hidden="0"/>
    </xf>
    <xf numFmtId="0" fontId="13" fillId="0" borderId="9" xfId="0" applyFont="1" applyBorder="1" applyAlignment="1">
      <alignment horizontal="center" vertical="center" shrinkToFit="1"/>
      <protection locked="1" hidden="1"/>
    </xf>
    <xf numFmtId="0" fontId="13" fillId="0" borderId="1" xfId="0" applyFont="1" applyBorder="1" applyAlignment="1">
      <alignment horizontal="center" vertical="center" shrinkToFit="1"/>
      <protection locked="1" hidden="1"/>
    </xf>
    <xf numFmtId="0" fontId="14" fillId="0" borderId="1" xfId="0" applyFont="1" applyBorder="1" applyAlignment="1">
      <alignment horizontal="center" vertical="center" shrinkToFit="1"/>
      <protection locked="1" hidden="1"/>
    </xf>
    <xf numFmtId="0" fontId="14" fillId="0" borderId="10" xfId="0" applyFont="1" applyBorder="1" applyAlignment="1">
      <alignment horizontal="center" vertical="center" shrinkToFit="1"/>
      <protection locked="1" hidden="1"/>
    </xf>
    <xf numFmtId="0" fontId="14" fillId="3" borderId="9" xfId="0" applyFont="1" applyFill="1" applyBorder="1" applyAlignment="1">
      <alignment horizontal="center" vertical="center" shrinkToFit="1"/>
      <protection locked="1" hidden="1"/>
    </xf>
    <xf numFmtId="164" fontId="14" fillId="2" borderId="1" xfId="0" applyNumberFormat="1" applyFont="1" applyFill="1" applyBorder="1" applyAlignment="1">
      <alignment horizontal="center" vertical="center" shrinkToFit="1"/>
      <protection locked="1" hidden="1"/>
    </xf>
    <xf numFmtId="0" fontId="14" fillId="0" borderId="11" xfId="0" applyFont="1" applyBorder="1" applyAlignment="1">
      <alignment horizontal="center" vertical="center" shrinkToFit="1"/>
      <protection locked="1" hidden="1"/>
    </xf>
    <xf numFmtId="0" fontId="13" fillId="0" borderId="10" xfId="0" applyFont="1" applyBorder="1" applyAlignment="1">
      <alignment horizontal="center" vertical="center" shrinkToFit="1"/>
      <protection locked="1" hidden="1"/>
    </xf>
    <xf numFmtId="0" fontId="15" fillId="0" borderId="10" xfId="0" applyFont="1" applyBorder="1" applyAlignment="1">
      <alignment horizontal="center" vertical="center" shrinkToFit="1"/>
      <protection locked="1" hidden="1"/>
    </xf>
    <xf numFmtId="0" fontId="8" fillId="0" borderId="6" xfId="0" applyFont="1" applyBorder="1" applyAlignment="1">
      <alignment horizontal="center" vertical="center" shrinkToFit="1"/>
      <protection locked="1" hidden="1"/>
    </xf>
    <xf numFmtId="0" fontId="8" fillId="0" borderId="7" xfId="0" applyFont="1" applyBorder="1" applyAlignment="1">
      <alignment horizontal="center" vertical="center" shrinkToFit="1"/>
      <protection locked="1" hidden="1"/>
    </xf>
    <xf numFmtId="0" fontId="9" fillId="0" borderId="9" xfId="0" applyFont="1" applyBorder="1" applyAlignment="1">
      <alignment horizontal="center" vertical="center" shrinkToFit="1"/>
      <protection locked="1" hidden="1"/>
    </xf>
    <xf numFmtId="164" fontId="9" fillId="0" borderId="1" xfId="0" applyNumberFormat="1" applyFont="1" applyBorder="1" applyAlignment="1">
      <alignment horizontal="center" vertical="center" shrinkToFit="1"/>
      <protection locked="1" hidden="1"/>
    </xf>
    <xf numFmtId="0" fontId="16" fillId="0" borderId="10" xfId="0" applyFont="1" applyBorder="1" applyAlignment="1">
      <alignment horizontal="center" vertical="center" shrinkToFit="1"/>
      <protection locked="1" hidden="1"/>
    </xf>
    <xf numFmtId="0" fontId="17" fillId="0" borderId="0" xfId="0" applyFont="1">
      <alignment vertical="center"/>
      <protection locked="0" hidden="0"/>
    </xf>
    <xf numFmtId="0" fontId="10" fillId="0" borderId="12" xfId="0" applyFont="1" applyBorder="1" applyAlignment="1">
      <alignment horizontal="center" vertical="center" shrinkToFit="1"/>
      <protection locked="1" hidden="1"/>
    </xf>
    <xf numFmtId="0" fontId="10" fillId="0" borderId="13" xfId="0" applyFont="1" applyBorder="1" applyAlignment="1">
      <alignment horizontal="center" vertical="center" shrinkToFit="1"/>
      <protection locked="1" hidden="1"/>
    </xf>
    <xf numFmtId="0" fontId="10" fillId="0" borderId="14" xfId="0" applyFont="1" applyBorder="1" applyAlignment="1">
      <alignment horizontal="center" vertical="center" shrinkToFit="1"/>
      <protection locked="1" hidden="1"/>
    </xf>
    <xf numFmtId="0" fontId="11" fillId="0" borderId="14" xfId="0" applyFont="1" applyBorder="1" applyAlignment="1">
      <alignment horizontal="center" vertical="center" shrinkToFit="1"/>
      <protection locked="1" hidden="1"/>
    </xf>
    <xf numFmtId="0" fontId="9" fillId="0" borderId="15" xfId="0" applyFont="1" applyBorder="1" applyAlignment="1">
      <alignment horizontal="center" vertical="center" shrinkToFit="1"/>
      <protection locked="1" hidden="1"/>
    </xf>
    <xf numFmtId="0" fontId="9" fillId="0" borderId="13" xfId="0" applyFont="1" applyBorder="1" applyAlignment="1">
      <alignment horizontal="center" vertical="center" shrinkToFit="1"/>
      <protection locked="1" hidden="1"/>
    </xf>
    <xf numFmtId="164" fontId="9" fillId="2" borderId="14" xfId="0" applyNumberFormat="1" applyFont="1" applyFill="1" applyBorder="1" applyAlignment="1">
      <alignment horizontal="center" vertical="center" shrinkToFit="1"/>
      <protection locked="1" hidden="1"/>
    </xf>
    <xf numFmtId="0" fontId="11" fillId="0" borderId="16" xfId="0" applyFont="1" applyBorder="1" applyAlignment="1">
      <alignment horizontal="center" vertical="center" shrinkToFit="1"/>
      <protection locked="1" hidden="1"/>
    </xf>
    <xf numFmtId="0" fontId="11" fillId="0" borderId="15" xfId="0" applyFont="1" applyBorder="1" applyAlignment="1">
      <alignment horizontal="center" vertical="center" shrinkToFit="1"/>
      <protection locked="1" hidden="1"/>
    </xf>
  </cellXfs>
  <cellStyles count="2">
    <cellStyle name="常规" xfId="0" builtinId="0"/>
    <cellStyle name="常规 2" xfId="1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00B0F0"/>
  </sheetPr>
  <dimension ref="A1:AD45"/>
  <sheetViews>
    <sheetView tabSelected="1" workbookViewId="0" topLeftCell="A3" zoomScale="90">
      <pane ySplit="2" topLeftCell="A5" state="frozen" activePane="bottomLeft"/>
      <selection pane="bottomLeft" activeCell="AH11" sqref="AH11"/>
    </sheetView>
  </sheetViews>
  <sheetFormatPr defaultRowHeight="14.4" defaultColWidth="9"/>
  <cols>
    <col min="1" max="1" customWidth="1" width="4.8867188" style="1"/>
    <col min="2" max="2" customWidth="1" width="6.6640625" style="1"/>
    <col min="3" max="3" customWidth="1" width="13.0" style="1"/>
    <col min="4" max="4" customWidth="1" width="6.6640625" style="2"/>
    <col min="5" max="5" customWidth="1" width="4.7773438" style="3"/>
    <col min="6" max="6" customWidth="1" width="4.7773438" style="3"/>
    <col min="7" max="7" customWidth="1" width="4.7773438" style="3"/>
    <col min="8" max="8" customWidth="1" width="4.7773438" style="3"/>
    <col min="9" max="9" customWidth="1" width="4.7773438" style="3"/>
    <col min="10" max="10" customWidth="1" width="4.7773438" style="3"/>
    <col min="11" max="11" customWidth="1" width="4.7773438" style="3"/>
    <col min="12" max="12" customWidth="1" width="4.7773438" style="3"/>
    <col min="13" max="13" customWidth="1" width="4.7773438" style="3"/>
    <col min="14" max="14" customWidth="1" width="4.7773438" style="3"/>
    <col min="15" max="15" customWidth="1" width="4.7773438" style="3"/>
    <col min="16" max="16" customWidth="1" width="4.7773438" style="3"/>
    <col min="17" max="17" customWidth="1" width="4.7773438" style="3"/>
    <col min="18" max="18" customWidth="1" width="4.7773438" style="3"/>
    <col min="19" max="19" hidden="1" width="5.5546875" style="4"/>
    <col min="20" max="20" hidden="1" width="5.5546875" style="5"/>
    <col min="21" max="21" hidden="1" width="4.3320313" style="3"/>
    <col min="22" max="22" hidden="1" width="4.3320313" style="3"/>
    <col min="23" max="23" hidden="1" width="4.6640625" style="3"/>
    <col min="24" max="24" hidden="1" width="5.109375" style="3"/>
    <col min="25" max="25" hidden="1" width="5.6640625" style="3"/>
    <col min="26" max="26" hidden="1" width="5.7773438" style="3"/>
    <col min="27" max="27" hidden="1" width="5.7773438" style="3"/>
    <col min="28" max="28" hidden="1" width="5.7773438" style="3"/>
    <col min="29" max="29" hidden="1" width="10.441406" style="3"/>
    <col min="30" max="30" customWidth="1" width="9.0" style="3"/>
    <col min="31" max="31" customWidth="1" width="9.0" style="3"/>
    <col min="32" max="32" customWidth="1" width="9.0" style="3"/>
    <col min="33" max="33" customWidth="1" width="9.0" style="3"/>
    <col min="34" max="34" customWidth="1" width="9.0" style="3"/>
    <col min="35" max="35" customWidth="1" width="9.0" style="3"/>
    <col min="36" max="36" customWidth="1" width="9.0" style="3"/>
    <col min="37" max="37" customWidth="1" width="9.0" style="3"/>
    <col min="38" max="38" customWidth="1" width="9.0" style="3"/>
    <col min="39" max="39" customWidth="1" width="9.0" style="3"/>
    <col min="40" max="40" customWidth="1" width="9.0" style="3"/>
    <col min="41" max="41" customWidth="1" width="9.0" style="3"/>
    <col min="42" max="42" customWidth="1" width="9.0" style="3"/>
    <col min="43" max="43" customWidth="1" width="9.0" style="3"/>
    <col min="44" max="44" customWidth="1" width="9.0" style="3"/>
    <col min="45" max="45" customWidth="1" width="9.0" style="3"/>
    <col min="46" max="46" customWidth="1" width="9.0" style="3"/>
    <col min="47" max="47" customWidth="1" width="9.0" style="3"/>
    <col min="48" max="48" customWidth="1" width="9.0" style="3"/>
    <col min="49" max="49" customWidth="1" width="9.0" style="3"/>
    <col min="50" max="50" customWidth="1" width="9.0" style="3"/>
    <col min="51" max="51" customWidth="1" width="9.0" style="3"/>
    <col min="52" max="52" customWidth="1" width="9.0" style="3"/>
    <col min="53" max="53" customWidth="1" width="9.0" style="3"/>
    <col min="54" max="54" customWidth="1" width="9.0" style="3"/>
    <col min="55" max="55" customWidth="1" width="9.0" style="3"/>
    <col min="56" max="56" customWidth="1" width="9.0" style="3"/>
    <col min="57" max="57" customWidth="1" width="9.0" style="3"/>
    <col min="58" max="58" customWidth="1" width="9.0" style="3"/>
    <col min="59" max="59" customWidth="1" width="9.0" style="3"/>
    <col min="60" max="60" customWidth="1" width="9.0" style="3"/>
    <col min="61" max="61" customWidth="1" width="9.0" style="3"/>
    <col min="62" max="62" customWidth="1" width="9.0" style="3"/>
    <col min="63" max="63" customWidth="1" width="9.0" style="3"/>
    <col min="64" max="64" customWidth="1" width="9.0" style="3"/>
    <col min="65" max="65" customWidth="1" width="9.0" style="3"/>
    <col min="66" max="66" customWidth="1" width="9.0" style="3"/>
    <col min="67" max="67" customWidth="1" width="9.0" style="3"/>
    <col min="68" max="68" customWidth="1" width="9.0" style="3"/>
    <col min="69" max="69" customWidth="1" width="9.0" style="3"/>
    <col min="70" max="70" customWidth="1" width="9.0" style="3"/>
    <col min="71" max="71" customWidth="1" width="9.0" style="3"/>
    <col min="72" max="72" customWidth="1" width="9.0" style="3"/>
    <col min="73" max="73" customWidth="1" width="9.0" style="3"/>
    <col min="74" max="74" customWidth="1" width="9.0" style="3"/>
    <col min="75" max="75" customWidth="1" width="9.0" style="3"/>
    <col min="76" max="76" customWidth="1" width="9.0" style="3"/>
    <col min="77" max="77" customWidth="1" width="9.0" style="3"/>
    <col min="78" max="78" customWidth="1" width="9.0" style="3"/>
    <col min="79" max="79" customWidth="1" width="9.0" style="3"/>
    <col min="80" max="80" customWidth="1" width="9.0" style="3"/>
    <col min="81" max="81" customWidth="1" width="9.0" style="3"/>
    <col min="82" max="82" customWidth="1" width="9.0" style="3"/>
    <col min="83" max="83" customWidth="1" width="9.0" style="3"/>
    <col min="84" max="84" customWidth="1" width="9.0" style="3"/>
    <col min="85" max="85" customWidth="1" width="9.0" style="3"/>
    <col min="86" max="86" customWidth="1" width="9.0" style="3"/>
    <col min="87" max="87" customWidth="1" width="9.0" style="3"/>
    <col min="88" max="88" customWidth="1" width="9.0" style="3"/>
    <col min="89" max="89" customWidth="1" width="9.0" style="3"/>
    <col min="90" max="90" customWidth="1" width="9.0" style="3"/>
    <col min="91" max="91" customWidth="1" width="9.0" style="3"/>
    <col min="92" max="92" customWidth="1" width="9.0" style="3"/>
    <col min="93" max="93" customWidth="1" width="9.0" style="3"/>
    <col min="94" max="94" customWidth="1" width="9.0" style="3"/>
    <col min="95" max="95" customWidth="1" width="9.0" style="3"/>
    <col min="96" max="96" customWidth="1" width="9.0" style="3"/>
    <col min="97" max="97" customWidth="1" width="9.0" style="3"/>
    <col min="98" max="98" customWidth="1" width="9.0" style="3"/>
    <col min="99" max="99" customWidth="1" width="9.0" style="3"/>
    <col min="100" max="100" customWidth="1" width="9.0" style="3"/>
    <col min="101" max="101" customWidth="1" width="9.0" style="3"/>
    <col min="102" max="102" customWidth="1" width="9.0" style="3"/>
    <col min="103" max="103" customWidth="1" width="9.0" style="3"/>
    <col min="104" max="104" customWidth="1" width="9.0" style="3"/>
    <col min="105" max="105" customWidth="1" width="9.0" style="3"/>
    <col min="106" max="106" customWidth="1" width="9.0" style="3"/>
    <col min="107" max="107" customWidth="1" width="9.0" style="3"/>
    <col min="108" max="108" customWidth="1" width="9.0" style="3"/>
    <col min="109" max="109" customWidth="1" width="9.0" style="3"/>
    <col min="110" max="110" customWidth="1" width="9.0" style="3"/>
    <col min="111" max="111" customWidth="1" width="9.0" style="3"/>
    <col min="112" max="112" customWidth="1" width="9.0" style="3"/>
    <col min="113" max="113" customWidth="1" width="9.0" style="3"/>
    <col min="114" max="114" customWidth="1" width="9.0" style="3"/>
    <col min="115" max="115" customWidth="1" width="9.0" style="3"/>
    <col min="116" max="116" customWidth="1" width="9.0" style="3"/>
    <col min="117" max="117" customWidth="1" width="9.0" style="3"/>
    <col min="118" max="118" customWidth="1" width="9.0" style="3"/>
    <col min="119" max="119" customWidth="1" width="9.0" style="3"/>
    <col min="120" max="120" customWidth="1" width="9.0" style="3"/>
    <col min="121" max="121" customWidth="1" width="9.0" style="3"/>
    <col min="122" max="122" customWidth="1" width="9.0" style="3"/>
    <col min="123" max="123" customWidth="1" width="9.0" style="3"/>
    <col min="124" max="124" customWidth="1" width="9.0" style="3"/>
    <col min="125" max="125" customWidth="1" width="9.0" style="3"/>
    <col min="126" max="126" customWidth="1" width="9.0" style="3"/>
    <col min="127" max="127" customWidth="1" width="9.0" style="3"/>
    <col min="128" max="128" customWidth="1" width="9.0" style="3"/>
    <col min="129" max="129" customWidth="1" width="9.0" style="3"/>
    <col min="130" max="130" customWidth="1" width="9.0" style="3"/>
    <col min="131" max="131" customWidth="1" width="9.0" style="3"/>
    <col min="132" max="132" customWidth="1" width="9.0" style="3"/>
    <col min="133" max="133" customWidth="1" width="9.0" style="3"/>
    <col min="134" max="134" customWidth="1" width="9.0" style="3"/>
    <col min="135" max="135" customWidth="1" width="9.0" style="3"/>
    <col min="136" max="136" customWidth="1" width="9.0" style="3"/>
    <col min="137" max="137" customWidth="1" width="9.0" style="3"/>
    <col min="138" max="138" customWidth="1" width="9.0" style="3"/>
    <col min="139" max="139" customWidth="1" width="9.0" style="3"/>
    <col min="140" max="140" customWidth="1" width="9.0" style="3"/>
    <col min="141" max="141" customWidth="1" width="9.0" style="3"/>
    <col min="142" max="142" customWidth="1" width="9.0" style="3"/>
    <col min="143" max="143" customWidth="1" width="9.0" style="3"/>
    <col min="144" max="144" customWidth="1" width="9.0" style="3"/>
    <col min="145" max="145" customWidth="1" width="9.0" style="3"/>
    <col min="146" max="146" customWidth="1" width="9.0" style="3"/>
    <col min="147" max="147" customWidth="1" width="9.0" style="3"/>
    <col min="148" max="148" customWidth="1" width="9.0" style="3"/>
    <col min="149" max="149" customWidth="1" width="9.0" style="3"/>
    <col min="150" max="150" customWidth="1" width="9.0" style="3"/>
    <col min="151" max="151" customWidth="1" width="9.0" style="3"/>
    <col min="152" max="152" customWidth="1" width="9.0" style="3"/>
    <col min="153" max="153" customWidth="1" width="9.0" style="3"/>
    <col min="154" max="154" customWidth="1" width="9.0" style="3"/>
    <col min="155" max="155" customWidth="1" width="9.0" style="3"/>
    <col min="156" max="156" customWidth="1" width="9.0" style="3"/>
    <col min="157" max="157" customWidth="1" width="9.0" style="3"/>
    <col min="158" max="158" customWidth="1" width="9.0" style="3"/>
    <col min="159" max="159" customWidth="1" width="9.0" style="3"/>
    <col min="160" max="160" customWidth="1" width="9.0" style="3"/>
    <col min="161" max="161" customWidth="1" width="9.0" style="3"/>
    <col min="162" max="162" customWidth="1" width="9.0" style="3"/>
    <col min="163" max="163" customWidth="1" width="9.0" style="3"/>
    <col min="164" max="164" customWidth="1" width="9.0" style="3"/>
    <col min="165" max="165" customWidth="1" width="9.0" style="3"/>
    <col min="166" max="166" customWidth="1" width="9.0" style="3"/>
    <col min="167" max="167" customWidth="1" width="9.0" style="3"/>
    <col min="168" max="168" customWidth="1" width="9.0" style="3"/>
    <col min="169" max="169" customWidth="1" width="9.0" style="3"/>
    <col min="170" max="170" customWidth="1" width="9.0" style="3"/>
    <col min="171" max="171" customWidth="1" width="9.0" style="3"/>
    <col min="172" max="172" customWidth="1" width="9.0" style="3"/>
    <col min="173" max="173" customWidth="1" width="9.0" style="3"/>
    <col min="174" max="174" customWidth="1" width="9.0" style="3"/>
    <col min="175" max="175" customWidth="1" width="9.0" style="3"/>
    <col min="176" max="176" customWidth="1" width="9.0" style="3"/>
    <col min="177" max="177" customWidth="1" width="9.0" style="3"/>
    <col min="178" max="178" customWidth="1" width="9.0" style="3"/>
    <col min="179" max="179" customWidth="1" width="9.0" style="3"/>
    <col min="180" max="180" customWidth="1" width="9.0" style="3"/>
    <col min="181" max="181" customWidth="1" width="9.0" style="3"/>
    <col min="182" max="182" customWidth="1" width="9.0" style="3"/>
    <col min="183" max="183" customWidth="1" width="9.0" style="3"/>
    <col min="184" max="184" customWidth="1" width="9.0" style="3"/>
    <col min="185" max="185" customWidth="1" width="9.0" style="3"/>
    <col min="186" max="186" customWidth="1" width="9.0" style="3"/>
    <col min="187" max="187" customWidth="1" width="9.0" style="3"/>
    <col min="188" max="188" customWidth="1" width="9.0" style="3"/>
    <col min="189" max="189" customWidth="1" width="9.0" style="3"/>
    <col min="190" max="190" customWidth="1" width="9.0" style="3"/>
    <col min="191" max="191" customWidth="1" width="9.0" style="3"/>
    <col min="192" max="192" customWidth="1" width="9.0" style="3"/>
    <col min="193" max="193" customWidth="1" width="9.0" style="3"/>
    <col min="194" max="194" customWidth="1" width="9.0" style="3"/>
    <col min="195" max="195" customWidth="1" width="9.0" style="3"/>
    <col min="196" max="196" customWidth="1" width="9.0" style="3"/>
    <col min="197" max="197" customWidth="1" width="9.0" style="3"/>
    <col min="198" max="198" customWidth="1" width="9.0" style="3"/>
    <col min="199" max="199" customWidth="1" width="9.0" style="3"/>
    <col min="200" max="200" customWidth="1" width="9.0" style="3"/>
    <col min="201" max="201" customWidth="1" width="9.0" style="3"/>
    <col min="202" max="202" customWidth="1" width="9.0" style="3"/>
    <col min="203" max="203" customWidth="1" width="9.0" style="3"/>
    <col min="204" max="204" customWidth="1" width="9.0" style="3"/>
    <col min="205" max="205" customWidth="1" width="9.0" style="3"/>
    <col min="206" max="206" customWidth="1" width="9.0" style="3"/>
    <col min="207" max="207" customWidth="1" width="9.0" style="3"/>
    <col min="208" max="208" customWidth="1" width="9.0" style="3"/>
    <col min="209" max="209" customWidth="1" width="9.0" style="3"/>
    <col min="210" max="210" customWidth="1" width="9.0" style="3"/>
    <col min="211" max="211" customWidth="1" width="9.0" style="3"/>
    <col min="212" max="212" customWidth="1" width="9.0" style="3"/>
    <col min="213" max="213" customWidth="1" width="9.0" style="3"/>
    <col min="214" max="214" customWidth="1" width="9.0" style="3"/>
    <col min="215" max="215" customWidth="1" width="9.0" style="3"/>
    <col min="216" max="216" customWidth="1" width="9.0" style="3"/>
    <col min="217" max="217" customWidth="1" width="9.0" style="3"/>
    <col min="218" max="218" customWidth="1" width="9.0" style="3"/>
    <col min="219" max="219" customWidth="1" width="9.0" style="3"/>
    <col min="220" max="220" customWidth="1" width="9.0" style="3"/>
    <col min="221" max="221" customWidth="1" width="9.0" style="3"/>
    <col min="222" max="222" customWidth="1" width="9.0" style="3"/>
    <col min="223" max="223" customWidth="1" width="9.0" style="3"/>
    <col min="224" max="224" customWidth="1" width="9.0" style="3"/>
    <col min="225" max="225" customWidth="1" width="9.0" style="3"/>
    <col min="226" max="226" customWidth="1" width="9.0" style="3"/>
    <col min="227" max="227" customWidth="1" width="9.0" style="3"/>
    <col min="228" max="228" customWidth="1" width="9.0" style="3"/>
    <col min="229" max="229" customWidth="1" width="9.0" style="3"/>
    <col min="230" max="230" customWidth="1" width="9.0" style="3"/>
    <col min="231" max="231" customWidth="1" width="9.0" style="3"/>
    <col min="232" max="232" customWidth="1" width="9.0" style="3"/>
    <col min="233" max="233" customWidth="1" width="9.0" style="3"/>
    <col min="234" max="234" customWidth="1" width="9.0" style="3"/>
    <col min="235" max="235" customWidth="1" width="9.0" style="3"/>
    <col min="236" max="236" customWidth="1" width="9.0" style="3"/>
    <col min="237" max="237" customWidth="1" width="9.0" style="3"/>
    <col min="238" max="238" customWidth="1" width="9.0" style="3"/>
    <col min="239" max="239" customWidth="1" width="9.0" style="3"/>
    <col min="240" max="240" customWidth="1" width="9.0" style="3"/>
    <col min="241" max="241" customWidth="1" width="9.0" style="3"/>
    <col min="242" max="242" customWidth="1" width="9.0" style="3"/>
    <col min="243" max="243" customWidth="1" width="9.0" style="3"/>
    <col min="244" max="244" customWidth="1" width="9.0" style="3"/>
    <col min="245" max="245" customWidth="1" width="9.0" style="3"/>
    <col min="246" max="246" customWidth="1" width="9.0" style="3"/>
    <col min="247" max="247" customWidth="1" width="9.0" style="3"/>
    <col min="248" max="248" customWidth="1" width="9.0" style="3"/>
    <col min="249" max="249" customWidth="1" width="9.0" style="3"/>
    <col min="250" max="250" customWidth="1" width="9.0" style="3"/>
    <col min="251" max="251" customWidth="1" width="9.0" style="3"/>
    <col min="252" max="252" customWidth="1" width="9.0" style="3"/>
    <col min="253" max="253" customWidth="1" width="9.0" style="3"/>
    <col min="254" max="254" customWidth="1" width="9.0" style="3"/>
    <col min="255" max="255" customWidth="1" width="9.0" style="3"/>
    <col min="256" max="256" customWidth="1" width="9.0" style="3"/>
    <col min="257" max="16384" width="9" style="0" hidden="0"/>
  </cols>
  <sheetData>
    <row r="1" spans="8:8" ht="14.4" hidden="1">
      <c r="A1" s="6"/>
      <c r="B1" s="6"/>
      <c r="C1" s="7" t="s">
        <v>0</v>
      </c>
      <c r="D1" s="8"/>
      <c r="E1" s="9">
        <f t="shared" si="0" ref="E1:Z1">SUBTOTAL(109,E5:E44)</f>
        <v>25.0</v>
      </c>
      <c r="F1" s="9">
        <f t="shared" si="0"/>
        <v>20.0</v>
      </c>
      <c r="G1" s="9">
        <f t="shared" si="0"/>
        <v>35.0</v>
      </c>
      <c r="H1" s="9">
        <f t="shared" si="0"/>
        <v>20.0</v>
      </c>
      <c r="I1" s="9">
        <f t="shared" si="0"/>
        <v>3.0</v>
      </c>
      <c r="J1" s="9">
        <f t="shared" si="0"/>
        <v>3.0</v>
      </c>
      <c r="K1" s="9">
        <f t="shared" si="0"/>
        <v>3.0</v>
      </c>
      <c r="L1" s="9">
        <f t="shared" si="0"/>
        <v>3.0</v>
      </c>
      <c r="M1" s="9">
        <f t="shared" si="0"/>
        <v>3.0</v>
      </c>
      <c r="N1" s="9">
        <f t="shared" si="0"/>
        <v>8.0</v>
      </c>
      <c r="O1" s="9">
        <f t="shared" si="0"/>
        <v>10.0</v>
      </c>
      <c r="P1" s="9">
        <f t="shared" si="0"/>
        <v>5.0</v>
      </c>
      <c r="Q1" s="9">
        <f t="shared" si="0"/>
        <v>12.0</v>
      </c>
      <c r="R1" s="10">
        <f t="shared" si="0"/>
        <v>150.0</v>
      </c>
      <c r="S1" s="11">
        <f t="shared" si="0"/>
        <v>150.0</v>
      </c>
      <c r="T1" s="12">
        <f t="shared" si="0"/>
        <v>128.7347204161264</v>
      </c>
      <c r="U1" s="10">
        <f t="shared" si="0"/>
        <v>98.0</v>
      </c>
      <c r="V1" s="9">
        <f t="shared" si="0"/>
        <v>150.0</v>
      </c>
      <c r="W1" s="9">
        <f t="shared" si="0"/>
        <v>98.0</v>
      </c>
      <c r="X1" s="9">
        <f t="shared" si="0"/>
        <v>449.0</v>
      </c>
      <c r="Y1" s="9">
        <f t="shared" si="0"/>
        <v>83.0</v>
      </c>
      <c r="Z1" s="9">
        <f t="shared" si="0"/>
        <v>3420.0</v>
      </c>
      <c r="AA1" s="9"/>
      <c r="AB1" s="9"/>
      <c r="AC1" s="9">
        <f>SUBTOTAL(109,AC5:AC44)</f>
        <v>0.0</v>
      </c>
    </row>
    <row r="2" spans="8:8" s="2" ht="14.4" hidden="1" customFormat="1">
      <c r="A2" s="13"/>
      <c r="B2" s="13"/>
      <c r="C2" s="14" t="s">
        <v>1</v>
      </c>
      <c r="D2" s="15"/>
      <c r="E2" s="16">
        <f>E45/R45*100%</f>
        <v>0.16666666666666666</v>
      </c>
      <c r="F2" s="16">
        <f>F45/R45*100%</f>
        <v>0.13333333333333333</v>
      </c>
      <c r="G2" s="16">
        <f>G45/R45*100%</f>
        <v>0.23333333333333334</v>
      </c>
      <c r="H2" s="16">
        <f>H45/R45*100%</f>
        <v>0.13333333333333333</v>
      </c>
      <c r="I2" s="16">
        <f>I45/R45*100%</f>
        <v>0.02</v>
      </c>
      <c r="J2" s="16">
        <f>J45/R45*100%</f>
        <v>0.02</v>
      </c>
      <c r="K2" s="16">
        <f>K45/R45*100%</f>
        <v>0.02</v>
      </c>
      <c r="L2" s="16">
        <f>L45/R45*100%</f>
        <v>0.02</v>
      </c>
      <c r="M2" s="16">
        <f>M45/R45*100%</f>
        <v>0.02</v>
      </c>
      <c r="N2" s="16">
        <f>N45/R45*100%</f>
        <v>0.05333333333333334</v>
      </c>
      <c r="O2" s="16">
        <f>O45/R45*100%</f>
        <v>0.06666666666666667</v>
      </c>
      <c r="P2" s="16">
        <f>P45/R45*100%</f>
        <v>0.03333333333333333</v>
      </c>
      <c r="Q2" s="16">
        <f>Q45/R45*100%</f>
        <v>0.08</v>
      </c>
      <c r="R2" s="16">
        <f>R45/R45*100%</f>
        <v>1.0</v>
      </c>
      <c r="S2" s="17"/>
      <c r="T2" s="12"/>
      <c r="U2" s="15"/>
      <c r="V2" s="15"/>
      <c r="W2" s="15"/>
      <c r="X2" s="15"/>
      <c r="Y2" s="15"/>
      <c r="Z2" s="15"/>
      <c r="AA2" s="15"/>
      <c r="AB2" s="15"/>
      <c r="AC2" s="15"/>
    </row>
    <row r="3" spans="8:8" ht="39.0" customFormat="1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8:8" ht="16.95" customFormat="1" customHeight="1">
      <c r="A4" s="19" t="s">
        <v>3</v>
      </c>
      <c r="B4" s="20" t="s">
        <v>4</v>
      </c>
      <c r="C4" s="21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16</v>
      </c>
      <c r="O4" s="22" t="s">
        <v>17</v>
      </c>
      <c r="P4" s="22" t="s">
        <v>18</v>
      </c>
      <c r="Q4" s="22" t="s">
        <v>19</v>
      </c>
      <c r="R4" s="23" t="s">
        <v>0</v>
      </c>
      <c r="S4" s="24"/>
      <c r="T4" s="25"/>
      <c r="U4" s="26" t="s">
        <v>16</v>
      </c>
      <c r="V4" s="26" t="s">
        <v>20</v>
      </c>
      <c r="W4" s="27" t="s">
        <v>21</v>
      </c>
      <c r="X4" s="27" t="s">
        <v>9</v>
      </c>
      <c r="Y4" s="27" t="s">
        <v>18</v>
      </c>
      <c r="Z4" s="26"/>
      <c r="AA4" s="28"/>
      <c r="AB4" s="28"/>
      <c r="AC4" s="29" t="s">
        <v>22</v>
      </c>
    </row>
    <row r="5" spans="8:8" s="30" ht="16.95" customFormat="1" customHeight="1">
      <c r="A5" s="31">
        <v>1.0</v>
      </c>
      <c r="B5" s="32" t="s">
        <v>67</v>
      </c>
      <c r="C5" s="33" t="s">
        <v>23</v>
      </c>
      <c r="D5" s="33" t="s">
        <v>24</v>
      </c>
      <c r="E5" s="34">
        <v>1.0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>
        <v>1.0</v>
      </c>
      <c r="R5" s="35">
        <f t="shared" si="1" ref="R5:R30">SUM(E5:Q5)</f>
        <v>2.0</v>
      </c>
      <c r="S5" s="36">
        <v>2.0</v>
      </c>
      <c r="T5" s="37">
        <f>AB5/15.38-AA5</f>
        <v>-6.286085825747701</v>
      </c>
      <c r="U5" s="34">
        <v>1.0</v>
      </c>
      <c r="V5" s="34">
        <v>1.0</v>
      </c>
      <c r="W5" s="34">
        <v>2.0</v>
      </c>
      <c r="X5" s="34">
        <v>4.0</v>
      </c>
      <c r="Y5" s="34">
        <v>2.0</v>
      </c>
      <c r="Z5" s="34">
        <v>33.0</v>
      </c>
      <c r="AA5" s="38">
        <v>36.0</v>
      </c>
      <c r="AB5" s="38">
        <v>457.0</v>
      </c>
      <c r="AC5" s="39"/>
    </row>
    <row r="6" spans="8:8" s="30" ht="16.95" customFormat="1" customHeight="1">
      <c r="A6" s="31">
        <v>2.0</v>
      </c>
      <c r="B6" s="32" t="s">
        <v>68</v>
      </c>
      <c r="C6" s="33" t="s">
        <v>25</v>
      </c>
      <c r="D6" s="33" t="s">
        <v>24</v>
      </c>
      <c r="E6" s="40">
        <v>1.0</v>
      </c>
      <c r="F6" s="40">
        <v>1.0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35">
        <f t="shared" si="1"/>
        <v>2.0</v>
      </c>
      <c r="S6" s="36">
        <v>2.0</v>
      </c>
      <c r="T6" s="37">
        <f t="shared" si="2" ref="T6:T44">AB6/15.38-AA6</f>
        <v>-5.739921976593003</v>
      </c>
      <c r="U6" s="40">
        <v>2.0</v>
      </c>
      <c r="V6" s="40">
        <v>3.0</v>
      </c>
      <c r="W6" s="40">
        <v>1.0</v>
      </c>
      <c r="X6" s="40">
        <v>7.0</v>
      </c>
      <c r="Y6" s="40">
        <v>3.0</v>
      </c>
      <c r="Z6" s="40">
        <v>54.0</v>
      </c>
      <c r="AA6" s="41">
        <v>56.0</v>
      </c>
      <c r="AB6" s="41">
        <v>773.0</v>
      </c>
      <c r="AC6" s="39"/>
    </row>
    <row r="7" spans="8:8" s="30" ht="16.95" customFormat="1" customHeight="1">
      <c r="A7" s="31">
        <v>3.0</v>
      </c>
      <c r="B7" s="32" t="s">
        <v>68</v>
      </c>
      <c r="C7" s="33" t="s">
        <v>26</v>
      </c>
      <c r="D7" s="33" t="s">
        <v>24</v>
      </c>
      <c r="E7" s="40"/>
      <c r="F7" s="40"/>
      <c r="G7" s="40"/>
      <c r="H7" s="40">
        <v>1.0</v>
      </c>
      <c r="I7" s="40"/>
      <c r="J7" s="40"/>
      <c r="K7" s="40"/>
      <c r="L7" s="40"/>
      <c r="M7" s="40"/>
      <c r="N7" s="40"/>
      <c r="O7" s="40"/>
      <c r="P7" s="40"/>
      <c r="Q7" s="40"/>
      <c r="R7" s="35">
        <f t="shared" si="1"/>
        <v>1.0</v>
      </c>
      <c r="S7" s="36">
        <v>1.0</v>
      </c>
      <c r="T7" s="37">
        <f t="shared" si="2"/>
        <v>-4.332899869961</v>
      </c>
      <c r="U7" s="40">
        <v>2.0</v>
      </c>
      <c r="V7" s="40">
        <v>1.0</v>
      </c>
      <c r="W7" s="40">
        <v>0.0</v>
      </c>
      <c r="X7" s="40">
        <v>4.0</v>
      </c>
      <c r="Y7" s="40">
        <v>2.0</v>
      </c>
      <c r="Z7" s="40">
        <v>27.0</v>
      </c>
      <c r="AA7" s="41">
        <v>28.0</v>
      </c>
      <c r="AB7" s="41">
        <v>364.0</v>
      </c>
      <c r="AC7" s="39" t="s">
        <v>27</v>
      </c>
    </row>
    <row r="8" spans="8:8" s="30" ht="16.95" customFormat="1" customHeight="1">
      <c r="A8" s="31">
        <v>4.0</v>
      </c>
      <c r="B8" s="32" t="s">
        <v>69</v>
      </c>
      <c r="C8" s="33" t="s">
        <v>28</v>
      </c>
      <c r="D8" s="33" t="s">
        <v>24</v>
      </c>
      <c r="E8" s="42"/>
      <c r="F8" s="42"/>
      <c r="G8" s="42"/>
      <c r="H8" s="42"/>
      <c r="I8" s="42"/>
      <c r="J8" s="42">
        <v>1.0</v>
      </c>
      <c r="K8" s="42"/>
      <c r="L8" s="42"/>
      <c r="M8" s="42"/>
      <c r="N8" s="42"/>
      <c r="O8" s="42"/>
      <c r="P8" s="42"/>
      <c r="Q8" s="42"/>
      <c r="R8" s="35">
        <f t="shared" si="1"/>
        <v>1.0</v>
      </c>
      <c r="S8" s="36">
        <v>1.0</v>
      </c>
      <c r="T8" s="37">
        <f t="shared" si="2"/>
        <v>-12.879063719115699</v>
      </c>
      <c r="U8" s="43">
        <v>2.0</v>
      </c>
      <c r="V8" s="43">
        <v>3.0</v>
      </c>
      <c r="W8" s="43">
        <v>2.0</v>
      </c>
      <c r="X8" s="43">
        <v>10.0</v>
      </c>
      <c r="Y8" s="43">
        <v>1.0</v>
      </c>
      <c r="Z8" s="43">
        <v>66.0</v>
      </c>
      <c r="AA8" s="44">
        <v>66.0</v>
      </c>
      <c r="AB8" s="44">
        <v>817.0</v>
      </c>
      <c r="AC8" s="39" t="s">
        <v>27</v>
      </c>
    </row>
    <row r="9" spans="8:8" s="30" ht="16.95" customFormat="1" customHeight="1">
      <c r="A9" s="31">
        <v>5.0</v>
      </c>
      <c r="B9" s="32" t="s">
        <v>70</v>
      </c>
      <c r="C9" s="33" t="s">
        <v>29</v>
      </c>
      <c r="D9" s="33" t="s">
        <v>24</v>
      </c>
      <c r="E9" s="34">
        <v>1.0</v>
      </c>
      <c r="F9" s="34">
        <v>1.0</v>
      </c>
      <c r="G9" s="34">
        <v>1.0</v>
      </c>
      <c r="H9" s="34">
        <v>1.0</v>
      </c>
      <c r="I9" s="34"/>
      <c r="J9" s="34"/>
      <c r="K9" s="34"/>
      <c r="L9" s="34"/>
      <c r="M9" s="34"/>
      <c r="N9" s="34"/>
      <c r="O9" s="34"/>
      <c r="P9" s="34"/>
      <c r="Q9" s="34"/>
      <c r="R9" s="35">
        <f t="shared" si="1"/>
        <v>4.0</v>
      </c>
      <c r="S9" s="36">
        <v>4.0</v>
      </c>
      <c r="T9" s="37">
        <f t="shared" si="2"/>
        <v>10.846553966190001</v>
      </c>
      <c r="U9" s="34">
        <v>3.0</v>
      </c>
      <c r="V9" s="34">
        <v>4.0</v>
      </c>
      <c r="W9" s="34">
        <v>3.0</v>
      </c>
      <c r="X9" s="34">
        <v>10.0</v>
      </c>
      <c r="Y9" s="34">
        <v>5.0</v>
      </c>
      <c r="Z9" s="34">
        <v>110.0</v>
      </c>
      <c r="AA9" s="38">
        <v>111.0</v>
      </c>
      <c r="AB9" s="38">
        <v>1874.0</v>
      </c>
      <c r="AC9" s="39"/>
    </row>
    <row r="10" spans="8:8" s="30" ht="16.95" customFormat="1" customHeight="1">
      <c r="A10" s="31">
        <v>6.0</v>
      </c>
      <c r="B10" s="32" t="s">
        <v>70</v>
      </c>
      <c r="C10" s="33" t="s">
        <v>30</v>
      </c>
      <c r="D10" s="33" t="s">
        <v>24</v>
      </c>
      <c r="E10" s="34">
        <v>2.0</v>
      </c>
      <c r="F10" s="34">
        <v>3.0</v>
      </c>
      <c r="G10" s="34">
        <v>2.0</v>
      </c>
      <c r="H10" s="34">
        <v>1.0</v>
      </c>
      <c r="I10" s="34"/>
      <c r="J10" s="34"/>
      <c r="K10" s="34"/>
      <c r="L10" s="34"/>
      <c r="M10" s="34">
        <v>1.0</v>
      </c>
      <c r="N10" s="34"/>
      <c r="O10" s="34"/>
      <c r="P10" s="34"/>
      <c r="Q10" s="34"/>
      <c r="R10" s="35">
        <f t="shared" si="1"/>
        <v>9.0</v>
      </c>
      <c r="S10" s="36">
        <v>8.0</v>
      </c>
      <c r="T10" s="37">
        <f t="shared" si="2"/>
        <v>9.7204161248374</v>
      </c>
      <c r="U10" s="34"/>
      <c r="V10" s="34"/>
      <c r="W10" s="34"/>
      <c r="X10" s="34"/>
      <c r="Y10" s="34"/>
      <c r="Z10" s="34">
        <v>75.0</v>
      </c>
      <c r="AA10" s="38">
        <v>75.0</v>
      </c>
      <c r="AB10" s="38">
        <v>1303.0</v>
      </c>
      <c r="AC10" s="39"/>
    </row>
    <row r="11" spans="8:8" s="30" ht="16.95" customFormat="1" customHeight="1">
      <c r="A11" s="31">
        <v>7.0</v>
      </c>
      <c r="B11" s="32" t="s">
        <v>71</v>
      </c>
      <c r="C11" s="33" t="s">
        <v>31</v>
      </c>
      <c r="D11" s="33" t="s">
        <v>24</v>
      </c>
      <c r="E11" s="34"/>
      <c r="F11" s="34">
        <v>1.0</v>
      </c>
      <c r="G11" s="34">
        <v>1.0</v>
      </c>
      <c r="H11" s="34">
        <v>1.0</v>
      </c>
      <c r="I11" s="34"/>
      <c r="J11" s="34"/>
      <c r="K11" s="34"/>
      <c r="L11" s="34"/>
      <c r="M11" s="34"/>
      <c r="N11" s="34"/>
      <c r="O11" s="34"/>
      <c r="P11" s="34"/>
      <c r="Q11" s="34"/>
      <c r="R11" s="35">
        <f t="shared" si="1"/>
        <v>3.0</v>
      </c>
      <c r="S11" s="36">
        <v>3.0</v>
      </c>
      <c r="T11" s="37">
        <f t="shared" si="2"/>
        <v>4.050715214564406</v>
      </c>
      <c r="U11" s="34">
        <v>2.0</v>
      </c>
      <c r="V11" s="34">
        <v>2.0</v>
      </c>
      <c r="W11" s="34">
        <v>3.0</v>
      </c>
      <c r="X11" s="34">
        <v>9.0</v>
      </c>
      <c r="Y11" s="34">
        <v>1.0</v>
      </c>
      <c r="Z11" s="34">
        <v>65.0</v>
      </c>
      <c r="AA11" s="38">
        <v>65.0</v>
      </c>
      <c r="AB11" s="38">
        <v>1062.0</v>
      </c>
      <c r="AC11" s="39"/>
    </row>
    <row r="12" spans="8:8" s="30" ht="16.95" customFormat="1" customHeight="1">
      <c r="A12" s="31">
        <v>8.0</v>
      </c>
      <c r="B12" s="32" t="s">
        <v>72</v>
      </c>
      <c r="C12" s="33" t="s">
        <v>32</v>
      </c>
      <c r="D12" s="33" t="s">
        <v>24</v>
      </c>
      <c r="E12" s="34"/>
      <c r="F12" s="34"/>
      <c r="G12" s="34"/>
      <c r="H12" s="34"/>
      <c r="I12" s="34">
        <v>1.0</v>
      </c>
      <c r="J12" s="34"/>
      <c r="K12" s="34"/>
      <c r="L12" s="34"/>
      <c r="M12" s="34"/>
      <c r="N12" s="34"/>
      <c r="O12" s="34"/>
      <c r="P12" s="34"/>
      <c r="Q12" s="34"/>
      <c r="R12" s="35">
        <f t="shared" si="1"/>
        <v>1.0</v>
      </c>
      <c r="S12" s="36">
        <v>1.0</v>
      </c>
      <c r="T12" s="37">
        <f t="shared" si="2"/>
        <v>-3.680104031209396</v>
      </c>
      <c r="U12" s="34">
        <v>1.0</v>
      </c>
      <c r="V12" s="34">
        <v>5.0</v>
      </c>
      <c r="W12" s="34">
        <v>2.0</v>
      </c>
      <c r="X12" s="34">
        <v>7.0</v>
      </c>
      <c r="Y12" s="34">
        <v>1.0</v>
      </c>
      <c r="Z12" s="34">
        <v>67.0</v>
      </c>
      <c r="AA12" s="38">
        <v>70.0</v>
      </c>
      <c r="AB12" s="38">
        <v>1020.0</v>
      </c>
      <c r="AC12" s="39" t="s">
        <v>27</v>
      </c>
    </row>
    <row r="13" spans="8:8" s="45" ht="16.95" customFormat="1" customHeight="1">
      <c r="A13" s="31">
        <v>9.0</v>
      </c>
      <c r="B13" s="46" t="s">
        <v>73</v>
      </c>
      <c r="C13" s="47" t="s">
        <v>33</v>
      </c>
      <c r="D13" s="47" t="s">
        <v>24</v>
      </c>
      <c r="E13" s="48">
        <v>3.0</v>
      </c>
      <c r="F13" s="48"/>
      <c r="G13" s="48">
        <v>3.0</v>
      </c>
      <c r="H13" s="48">
        <v>4.0</v>
      </c>
      <c r="I13" s="48">
        <v>1.0</v>
      </c>
      <c r="J13" s="48"/>
      <c r="K13" s="48"/>
      <c r="L13" s="48">
        <v>1.0</v>
      </c>
      <c r="M13" s="48"/>
      <c r="N13" s="48"/>
      <c r="O13" s="48"/>
      <c r="P13" s="48"/>
      <c r="Q13" s="48">
        <v>1.0</v>
      </c>
      <c r="R13" s="49">
        <f t="shared" si="1"/>
        <v>13.0</v>
      </c>
      <c r="S13" s="50">
        <v>13.0</v>
      </c>
      <c r="T13" s="51">
        <f t="shared" si="2"/>
        <v>17.193758127438002</v>
      </c>
      <c r="U13" s="48">
        <v>3.0</v>
      </c>
      <c r="V13" s="48">
        <v>5.0</v>
      </c>
      <c r="W13" s="48">
        <v>3.0</v>
      </c>
      <c r="X13" s="48">
        <v>9.0</v>
      </c>
      <c r="Y13" s="48">
        <v>3.0</v>
      </c>
      <c r="Z13" s="48">
        <v>109.0</v>
      </c>
      <c r="AA13" s="52">
        <v>112.0</v>
      </c>
      <c r="AB13" s="52">
        <v>1987.0</v>
      </c>
      <c r="AC13" s="53"/>
    </row>
    <row r="14" spans="8:8" s="30" ht="16.95" customFormat="1" customHeight="1">
      <c r="A14" s="31">
        <v>10.0</v>
      </c>
      <c r="B14" s="32" t="s">
        <v>74</v>
      </c>
      <c r="C14" s="33" t="s">
        <v>34</v>
      </c>
      <c r="D14" s="33" t="s">
        <v>24</v>
      </c>
      <c r="E14" s="34">
        <v>1.0</v>
      </c>
      <c r="F14" s="34">
        <v>1.0</v>
      </c>
      <c r="G14" s="34"/>
      <c r="H14" s="34">
        <v>1.0</v>
      </c>
      <c r="I14" s="34"/>
      <c r="J14" s="34">
        <v>1.0</v>
      </c>
      <c r="K14" s="34"/>
      <c r="L14" s="34"/>
      <c r="M14" s="34"/>
      <c r="N14" s="34"/>
      <c r="O14" s="34">
        <v>1.0</v>
      </c>
      <c r="P14" s="34"/>
      <c r="Q14" s="34"/>
      <c r="R14" s="35">
        <f t="shared" si="1"/>
        <v>5.0</v>
      </c>
      <c r="S14" s="36">
        <v>5.0</v>
      </c>
      <c r="T14" s="37">
        <f t="shared" si="2"/>
        <v>2.113133940182095</v>
      </c>
      <c r="U14" s="34">
        <v>2.0</v>
      </c>
      <c r="V14" s="34">
        <v>3.0</v>
      </c>
      <c r="W14" s="34">
        <v>2.0</v>
      </c>
      <c r="X14" s="34">
        <v>13.0</v>
      </c>
      <c r="Y14" s="34">
        <v>4.0</v>
      </c>
      <c r="Z14" s="34">
        <v>70.0</v>
      </c>
      <c r="AA14" s="38">
        <v>75.0</v>
      </c>
      <c r="AB14" s="38">
        <v>1186.0</v>
      </c>
      <c r="AC14" s="39"/>
    </row>
    <row r="15" spans="8:8" s="30" ht="16.95" customFormat="1" customHeight="1">
      <c r="A15" s="31">
        <v>11.0</v>
      </c>
      <c r="B15" s="32" t="s">
        <v>75</v>
      </c>
      <c r="C15" s="33" t="s">
        <v>35</v>
      </c>
      <c r="D15" s="33" t="s">
        <v>24</v>
      </c>
      <c r="E15" s="34">
        <v>3.0</v>
      </c>
      <c r="F15" s="34">
        <v>3.0</v>
      </c>
      <c r="G15" s="34">
        <v>3.0</v>
      </c>
      <c r="H15" s="34">
        <v>1.0</v>
      </c>
      <c r="I15" s="34"/>
      <c r="J15" s="34"/>
      <c r="K15" s="34"/>
      <c r="L15" s="34"/>
      <c r="M15" s="34"/>
      <c r="N15" s="34">
        <v>1.0</v>
      </c>
      <c r="O15" s="34">
        <v>1.0</v>
      </c>
      <c r="P15" s="34"/>
      <c r="Q15" s="34"/>
      <c r="R15" s="35">
        <f t="shared" si="1"/>
        <v>12.0</v>
      </c>
      <c r="S15" s="36">
        <v>12.0</v>
      </c>
      <c r="T15" s="37">
        <f t="shared" si="2"/>
        <v>13.028608582575004</v>
      </c>
      <c r="U15" s="34">
        <v>1.0</v>
      </c>
      <c r="V15" s="34">
        <v>5.0</v>
      </c>
      <c r="W15" s="34">
        <v>1.0</v>
      </c>
      <c r="X15" s="34">
        <v>13.0</v>
      </c>
      <c r="Y15" s="34">
        <v>2.0</v>
      </c>
      <c r="Z15" s="34">
        <v>93.0</v>
      </c>
      <c r="AA15" s="38">
        <v>99.0</v>
      </c>
      <c r="AB15" s="38">
        <v>1723.0</v>
      </c>
      <c r="AC15" s="54"/>
    </row>
    <row r="16" spans="8:8" s="30" ht="16.95" customFormat="1" customHeight="1">
      <c r="A16" s="31">
        <v>12.0</v>
      </c>
      <c r="B16" s="32" t="s">
        <v>76</v>
      </c>
      <c r="C16" s="33" t="s">
        <v>36</v>
      </c>
      <c r="D16" s="33" t="s">
        <v>24</v>
      </c>
      <c r="E16" s="34"/>
      <c r="F16" s="34"/>
      <c r="G16" s="34">
        <v>2.0</v>
      </c>
      <c r="H16" s="34">
        <v>2.0</v>
      </c>
      <c r="I16" s="34"/>
      <c r="J16" s="34"/>
      <c r="K16" s="34">
        <v>1.0</v>
      </c>
      <c r="L16" s="34"/>
      <c r="M16" s="34">
        <v>1.0</v>
      </c>
      <c r="N16" s="34">
        <v>1.0</v>
      </c>
      <c r="O16" s="34"/>
      <c r="P16" s="34"/>
      <c r="Q16" s="34">
        <v>1.0</v>
      </c>
      <c r="R16" s="35">
        <f t="shared" si="1"/>
        <v>8.0</v>
      </c>
      <c r="S16" s="36">
        <v>8.0</v>
      </c>
      <c r="T16" s="37">
        <f t="shared" si="2"/>
        <v>18.240572171651493</v>
      </c>
      <c r="U16" s="34">
        <v>1.0</v>
      </c>
      <c r="V16" s="34">
        <v>2.0</v>
      </c>
      <c r="W16" s="34">
        <v>2.0</v>
      </c>
      <c r="X16" s="34">
        <v>7.0</v>
      </c>
      <c r="Y16" s="34"/>
      <c r="Z16" s="34">
        <v>54.0</v>
      </c>
      <c r="AA16" s="38">
        <v>67.0</v>
      </c>
      <c r="AB16" s="38">
        <v>1311.0</v>
      </c>
      <c r="AC16" s="39"/>
    </row>
    <row r="17" spans="8:8" s="30" ht="16.95" customFormat="1" customHeight="1">
      <c r="A17" s="31">
        <v>13.0</v>
      </c>
      <c r="B17" s="32" t="s">
        <v>76</v>
      </c>
      <c r="C17" s="33" t="s">
        <v>37</v>
      </c>
      <c r="D17" s="33" t="s">
        <v>24</v>
      </c>
      <c r="E17" s="34"/>
      <c r="F17" s="34"/>
      <c r="G17" s="34">
        <v>1.0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>
        <f t="shared" si="1"/>
        <v>1.0</v>
      </c>
      <c r="S17" s="36">
        <v>1.0</v>
      </c>
      <c r="T17" s="37">
        <f t="shared" si="2"/>
        <v>-6.5110533159948005</v>
      </c>
      <c r="U17" s="34"/>
      <c r="V17" s="34"/>
      <c r="W17" s="34"/>
      <c r="X17" s="34"/>
      <c r="Y17" s="34"/>
      <c r="Z17" s="34">
        <v>103.0</v>
      </c>
      <c r="AA17" s="38">
        <v>103.0</v>
      </c>
      <c r="AB17" s="38">
        <v>1484.0</v>
      </c>
      <c r="AC17" s="39" t="s">
        <v>27</v>
      </c>
    </row>
    <row r="18" spans="8:8" s="30" ht="16.95" customFormat="1" customHeight="1">
      <c r="A18" s="31">
        <v>14.0</v>
      </c>
      <c r="B18" s="32" t="s">
        <v>77</v>
      </c>
      <c r="C18" s="33" t="s">
        <v>38</v>
      </c>
      <c r="D18" s="33" t="s">
        <v>24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>
        <v>1.0</v>
      </c>
      <c r="P18" s="34"/>
      <c r="Q18" s="34">
        <v>1.0</v>
      </c>
      <c r="R18" s="35">
        <f t="shared" si="1"/>
        <v>2.0</v>
      </c>
      <c r="S18" s="36">
        <v>2.0</v>
      </c>
      <c r="T18" s="37">
        <f t="shared" si="2"/>
        <v>5.921976592977899</v>
      </c>
      <c r="U18" s="34"/>
      <c r="V18" s="34">
        <v>3.0</v>
      </c>
      <c r="W18" s="34">
        <v>1.0</v>
      </c>
      <c r="X18" s="34"/>
      <c r="Y18" s="34"/>
      <c r="Z18" s="34">
        <v>84.0</v>
      </c>
      <c r="AA18" s="38">
        <v>84.0</v>
      </c>
      <c r="AB18" s="38">
        <v>1383.0</v>
      </c>
      <c r="AC18" s="39"/>
    </row>
    <row r="19" spans="8:8" s="30" ht="16.95" customFormat="1" customHeight="1">
      <c r="A19" s="31">
        <v>15.0</v>
      </c>
      <c r="B19" s="32" t="s">
        <v>78</v>
      </c>
      <c r="C19" s="33" t="s">
        <v>39</v>
      </c>
      <c r="D19" s="33" t="s">
        <v>24</v>
      </c>
      <c r="E19" s="34"/>
      <c r="F19" s="34"/>
      <c r="G19" s="34"/>
      <c r="H19" s="34"/>
      <c r="I19" s="34"/>
      <c r="J19" s="34"/>
      <c r="K19" s="34"/>
      <c r="L19" s="34" t="s">
        <v>40</v>
      </c>
      <c r="M19" s="34" t="s">
        <v>40</v>
      </c>
      <c r="N19" s="34">
        <v>1.0</v>
      </c>
      <c r="O19" s="34" t="s">
        <v>40</v>
      </c>
      <c r="P19" s="34" t="s">
        <v>40</v>
      </c>
      <c r="Q19" s="34" t="s">
        <v>40</v>
      </c>
      <c r="R19" s="35">
        <f t="shared" si="1"/>
        <v>1.0</v>
      </c>
      <c r="S19" s="36">
        <v>1.0</v>
      </c>
      <c r="T19" s="37">
        <f t="shared" si="2"/>
        <v>-1.221066319896</v>
      </c>
      <c r="U19" s="34" t="s">
        <v>40</v>
      </c>
      <c r="V19" s="34">
        <v>1.0</v>
      </c>
      <c r="W19" s="34">
        <v>2.0</v>
      </c>
      <c r="X19" s="34">
        <v>4.0</v>
      </c>
      <c r="Y19" s="34" t="s">
        <v>40</v>
      </c>
      <c r="Z19" s="34">
        <v>29.0</v>
      </c>
      <c r="AA19" s="38">
        <v>31.0</v>
      </c>
      <c r="AB19" s="38">
        <v>458.0</v>
      </c>
      <c r="AC19" s="39" t="s">
        <v>27</v>
      </c>
    </row>
    <row r="20" spans="8:8" s="30" ht="16.95" customFormat="1" customHeight="1">
      <c r="A20" s="31">
        <v>16.0</v>
      </c>
      <c r="B20" s="32" t="s">
        <v>79</v>
      </c>
      <c r="C20" s="33" t="s">
        <v>41</v>
      </c>
      <c r="D20" s="33" t="s">
        <v>24</v>
      </c>
      <c r="E20" s="34"/>
      <c r="F20" s="34">
        <v>1.0</v>
      </c>
      <c r="G20" s="34">
        <v>1.0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>
        <f t="shared" si="1"/>
        <v>2.0</v>
      </c>
      <c r="S20" s="36">
        <v>2.0</v>
      </c>
      <c r="T20" s="37">
        <f t="shared" si="2"/>
        <v>-5.128738621585995</v>
      </c>
      <c r="U20" s="34">
        <v>4.0</v>
      </c>
      <c r="V20" s="34">
        <v>5.0</v>
      </c>
      <c r="W20" s="34">
        <v>5.0</v>
      </c>
      <c r="X20" s="34">
        <v>16.0</v>
      </c>
      <c r="Y20" s="34">
        <v>4.0</v>
      </c>
      <c r="Z20" s="34">
        <v>126.0</v>
      </c>
      <c r="AA20" s="38">
        <v>126.0</v>
      </c>
      <c r="AB20" s="38">
        <v>1859.0</v>
      </c>
      <c r="AC20" s="39" t="s">
        <v>27</v>
      </c>
    </row>
    <row r="21" spans="8:8" s="30" ht="16.95" customFormat="1" customHeight="1">
      <c r="A21" s="31">
        <v>17.0</v>
      </c>
      <c r="B21" s="32" t="s">
        <v>79</v>
      </c>
      <c r="C21" s="33" t="s">
        <v>42</v>
      </c>
      <c r="D21" s="33" t="s">
        <v>24</v>
      </c>
      <c r="E21" s="34"/>
      <c r="F21" s="34">
        <v>2.0</v>
      </c>
      <c r="G21" s="34"/>
      <c r="H21" s="34"/>
      <c r="I21" s="34"/>
      <c r="J21" s="34"/>
      <c r="K21" s="34">
        <v>1.0</v>
      </c>
      <c r="L21" s="34"/>
      <c r="M21" s="34"/>
      <c r="N21" s="34"/>
      <c r="O21" s="34"/>
      <c r="P21" s="34"/>
      <c r="Q21" s="34">
        <v>1.0</v>
      </c>
      <c r="R21" s="35">
        <f t="shared" si="1"/>
        <v>4.0</v>
      </c>
      <c r="S21" s="36">
        <v>4.0</v>
      </c>
      <c r="T21" s="37">
        <f t="shared" si="2"/>
        <v>4.373211963589</v>
      </c>
      <c r="U21" s="34">
        <v>3.0</v>
      </c>
      <c r="V21" s="34">
        <v>4.0</v>
      </c>
      <c r="W21" s="34">
        <v>4.0</v>
      </c>
      <c r="X21" s="34">
        <v>20.0</v>
      </c>
      <c r="Y21" s="34">
        <v>3.0</v>
      </c>
      <c r="Z21" s="34">
        <v>117.0</v>
      </c>
      <c r="AA21" s="38">
        <v>123.0</v>
      </c>
      <c r="AB21" s="38">
        <v>1959.0</v>
      </c>
      <c r="AC21" s="39"/>
    </row>
    <row r="22" spans="8:8" s="30" ht="16.95" customFormat="1" customHeight="1">
      <c r="A22" s="31">
        <v>18.0</v>
      </c>
      <c r="B22" s="32" t="s">
        <v>80</v>
      </c>
      <c r="C22" s="33" t="s">
        <v>43</v>
      </c>
      <c r="D22" s="33" t="s">
        <v>24</v>
      </c>
      <c r="E22" s="34">
        <v>1.0</v>
      </c>
      <c r="F22" s="34"/>
      <c r="G22" s="34">
        <v>1.0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>
        <f t="shared" si="1"/>
        <v>2.0</v>
      </c>
      <c r="S22" s="36">
        <v>2.0</v>
      </c>
      <c r="T22" s="37">
        <f t="shared" si="2"/>
        <v>-16.6788036410923</v>
      </c>
      <c r="U22" s="34">
        <v>4.0</v>
      </c>
      <c r="V22" s="34">
        <v>4.0</v>
      </c>
      <c r="W22" s="34">
        <v>5.0</v>
      </c>
      <c r="X22" s="34">
        <v>15.0</v>
      </c>
      <c r="Y22" s="34">
        <v>2.0</v>
      </c>
      <c r="Z22" s="34">
        <v>102.0</v>
      </c>
      <c r="AA22" s="38">
        <v>104.0</v>
      </c>
      <c r="AB22" s="38">
        <v>1343.0</v>
      </c>
      <c r="AC22" s="39"/>
    </row>
    <row r="23" spans="8:8" s="30" ht="16.95" customFormat="1" customHeight="1">
      <c r="A23" s="31">
        <v>19.0</v>
      </c>
      <c r="B23" s="55" t="s">
        <v>81</v>
      </c>
      <c r="C23" s="56" t="s">
        <v>44</v>
      </c>
      <c r="D23" s="33" t="s">
        <v>24</v>
      </c>
      <c r="E23" s="34">
        <v>1.0</v>
      </c>
      <c r="F23" s="34"/>
      <c r="G23" s="34">
        <v>3.0</v>
      </c>
      <c r="H23" s="34"/>
      <c r="I23" s="34"/>
      <c r="J23" s="34"/>
      <c r="K23" s="34"/>
      <c r="L23" s="34"/>
      <c r="M23" s="34"/>
      <c r="N23" s="34">
        <v>1.0</v>
      </c>
      <c r="O23" s="34"/>
      <c r="P23" s="34">
        <v>1.0</v>
      </c>
      <c r="Q23" s="34">
        <v>2.0</v>
      </c>
      <c r="R23" s="35">
        <f t="shared" si="1"/>
        <v>8.0</v>
      </c>
      <c r="S23" s="36">
        <v>8.0</v>
      </c>
      <c r="T23" s="37">
        <f t="shared" si="2"/>
        <v>6.174252275682704</v>
      </c>
      <c r="U23" s="34">
        <v>2.0</v>
      </c>
      <c r="V23" s="34">
        <v>2.0</v>
      </c>
      <c r="W23" s="34">
        <v>4.0</v>
      </c>
      <c r="X23" s="34">
        <v>8.0</v>
      </c>
      <c r="Y23" s="34">
        <v>1.0</v>
      </c>
      <c r="Z23" s="34">
        <v>55.0</v>
      </c>
      <c r="AA23" s="38">
        <v>58.0</v>
      </c>
      <c r="AB23" s="38">
        <v>987.0</v>
      </c>
      <c r="AC23" s="53"/>
    </row>
    <row r="24" spans="8:8" s="30" ht="16.95" customFormat="1" customHeight="1">
      <c r="A24" s="31">
        <v>20.0</v>
      </c>
      <c r="B24" s="32" t="s">
        <v>81</v>
      </c>
      <c r="C24" s="33" t="s">
        <v>45</v>
      </c>
      <c r="D24" s="33" t="s">
        <v>24</v>
      </c>
      <c r="E24" s="34"/>
      <c r="F24" s="34"/>
      <c r="G24" s="34"/>
      <c r="H24" s="34"/>
      <c r="I24" s="34"/>
      <c r="J24" s="34"/>
      <c r="K24" s="34"/>
      <c r="L24" s="34"/>
      <c r="M24" s="34"/>
      <c r="N24" s="34">
        <v>1.0</v>
      </c>
      <c r="O24" s="34">
        <v>1.0</v>
      </c>
      <c r="P24" s="34"/>
      <c r="Q24" s="34">
        <v>1.0</v>
      </c>
      <c r="R24" s="35">
        <f t="shared" si="1"/>
        <v>3.0</v>
      </c>
      <c r="S24" s="36">
        <v>3.0</v>
      </c>
      <c r="T24" s="37">
        <f t="shared" si="2"/>
        <v>8.681404421325993</v>
      </c>
      <c r="U24" s="34">
        <v>3.0</v>
      </c>
      <c r="V24" s="34">
        <v>4.0</v>
      </c>
      <c r="W24" s="34">
        <v>3.0</v>
      </c>
      <c r="X24" s="34">
        <v>17.0</v>
      </c>
      <c r="Y24" s="34">
        <v>4.0</v>
      </c>
      <c r="Z24" s="34">
        <v>95.0</v>
      </c>
      <c r="AA24" s="38">
        <v>96.0</v>
      </c>
      <c r="AB24" s="38">
        <v>1610.0</v>
      </c>
      <c r="AC24" s="53"/>
    </row>
    <row r="25" spans="8:8" s="30" ht="16.95" customFormat="1" customHeight="1">
      <c r="A25" s="31">
        <v>21.0</v>
      </c>
      <c r="B25" s="55" t="s">
        <v>82</v>
      </c>
      <c r="C25" s="56" t="s">
        <v>46</v>
      </c>
      <c r="D25" s="33" t="s">
        <v>24</v>
      </c>
      <c r="E25" s="34"/>
      <c r="F25" s="34">
        <v>1.0</v>
      </c>
      <c r="G25" s="34">
        <v>3.0</v>
      </c>
      <c r="H25" s="34"/>
      <c r="I25" s="34"/>
      <c r="J25" s="34"/>
      <c r="K25" s="34"/>
      <c r="L25" s="34"/>
      <c r="M25" s="34"/>
      <c r="N25" s="34"/>
      <c r="O25" s="34">
        <v>1.0</v>
      </c>
      <c r="P25" s="34"/>
      <c r="Q25" s="34"/>
      <c r="R25" s="35">
        <f t="shared" si="1"/>
        <v>5.0</v>
      </c>
      <c r="S25" s="36">
        <v>5.0</v>
      </c>
      <c r="T25" s="37">
        <f t="shared" si="2"/>
        <v>10.131339401821009</v>
      </c>
      <c r="U25" s="34">
        <v>4.0</v>
      </c>
      <c r="V25" s="34">
        <v>8.0</v>
      </c>
      <c r="W25" s="34">
        <v>2.0</v>
      </c>
      <c r="X25" s="34">
        <v>16.0</v>
      </c>
      <c r="Y25" s="34">
        <v>3.0</v>
      </c>
      <c r="Z25" s="34">
        <v>161.0</v>
      </c>
      <c r="AA25" s="38">
        <v>161.0</v>
      </c>
      <c r="AB25" s="38">
        <v>2632.0</v>
      </c>
      <c r="AC25" s="39"/>
    </row>
    <row r="26" spans="8:8" s="30" ht="16.95" customFormat="1" customHeight="1">
      <c r="A26" s="31">
        <v>22.0</v>
      </c>
      <c r="B26" s="32" t="s">
        <v>82</v>
      </c>
      <c r="C26" s="33" t="s">
        <v>47</v>
      </c>
      <c r="D26" s="33" t="s">
        <v>24</v>
      </c>
      <c r="E26" s="34"/>
      <c r="F26" s="34">
        <v>1.0</v>
      </c>
      <c r="G26" s="34"/>
      <c r="H26" s="34">
        <v>1.0</v>
      </c>
      <c r="I26" s="34"/>
      <c r="J26" s="34"/>
      <c r="K26" s="34"/>
      <c r="L26" s="34"/>
      <c r="M26" s="34"/>
      <c r="N26" s="34"/>
      <c r="O26" s="34"/>
      <c r="P26" s="34"/>
      <c r="Q26" s="34"/>
      <c r="R26" s="35">
        <f t="shared" si="1"/>
        <v>2.0</v>
      </c>
      <c r="S26" s="36">
        <v>2.0</v>
      </c>
      <c r="T26" s="37">
        <f t="shared" si="2"/>
        <v>-8.960988296489006</v>
      </c>
      <c r="U26" s="34">
        <v>4.0</v>
      </c>
      <c r="V26" s="34">
        <v>7.0</v>
      </c>
      <c r="W26" s="34">
        <v>3.0</v>
      </c>
      <c r="X26" s="34">
        <v>23.0</v>
      </c>
      <c r="Y26" s="34">
        <v>4.0</v>
      </c>
      <c r="Z26" s="34">
        <v>139.0</v>
      </c>
      <c r="AA26" s="38">
        <v>139.0</v>
      </c>
      <c r="AB26" s="38">
        <v>2000.0</v>
      </c>
      <c r="AC26" s="39"/>
    </row>
    <row r="27" spans="8:8" s="30" ht="16.95" customFormat="1" customHeight="1">
      <c r="A27" s="31">
        <v>23.0</v>
      </c>
      <c r="B27" s="32" t="s">
        <v>83</v>
      </c>
      <c r="C27" s="33" t="s">
        <v>48</v>
      </c>
      <c r="D27" s="33" t="s">
        <v>24</v>
      </c>
      <c r="E27" s="34"/>
      <c r="F27" s="34"/>
      <c r="G27" s="34">
        <v>1.0</v>
      </c>
      <c r="H27" s="34">
        <v>1.0</v>
      </c>
      <c r="I27" s="34"/>
      <c r="J27" s="34"/>
      <c r="K27" s="34"/>
      <c r="L27" s="34"/>
      <c r="M27" s="34"/>
      <c r="N27" s="34">
        <v>1.0</v>
      </c>
      <c r="O27" s="34">
        <v>1.0</v>
      </c>
      <c r="P27" s="34">
        <v>1.0</v>
      </c>
      <c r="Q27" s="34"/>
      <c r="R27" s="35">
        <f t="shared" si="1"/>
        <v>5.0</v>
      </c>
      <c r="S27" s="36">
        <v>5.0</v>
      </c>
      <c r="T27" s="37">
        <f t="shared" si="2"/>
        <v>11.859557867360195</v>
      </c>
      <c r="U27" s="34">
        <v>1.0</v>
      </c>
      <c r="V27" s="34">
        <v>5.0</v>
      </c>
      <c r="W27" s="34"/>
      <c r="X27" s="34">
        <v>5.0</v>
      </c>
      <c r="Y27" s="34">
        <v>1.0</v>
      </c>
      <c r="Z27" s="34">
        <v>69.0</v>
      </c>
      <c r="AA27" s="38">
        <v>70.0</v>
      </c>
      <c r="AB27" s="38">
        <v>1259.0</v>
      </c>
      <c r="AC27" s="39"/>
    </row>
    <row r="28" spans="8:8" s="30" ht="16.95" customFormat="1" customHeight="1">
      <c r="A28" s="31">
        <v>24.0</v>
      </c>
      <c r="B28" s="55" t="s">
        <v>83</v>
      </c>
      <c r="C28" s="56" t="s">
        <v>49</v>
      </c>
      <c r="D28" s="33" t="s">
        <v>24</v>
      </c>
      <c r="E28" s="34"/>
      <c r="F28" s="34"/>
      <c r="G28" s="34">
        <v>1.0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>
        <f t="shared" si="1"/>
        <v>1.0</v>
      </c>
      <c r="S28" s="36">
        <v>1.0</v>
      </c>
      <c r="T28" s="37">
        <f t="shared" si="2"/>
        <v>-2.0780234070221013</v>
      </c>
      <c r="U28" s="34">
        <v>1.0</v>
      </c>
      <c r="V28" s="34">
        <v>2.0</v>
      </c>
      <c r="W28" s="34">
        <v>1.0</v>
      </c>
      <c r="X28" s="34">
        <v>4.0</v>
      </c>
      <c r="Y28" s="34">
        <v>1.0</v>
      </c>
      <c r="Z28" s="34">
        <v>42.0</v>
      </c>
      <c r="AA28" s="38">
        <v>42.0</v>
      </c>
      <c r="AB28" s="38">
        <v>614.0</v>
      </c>
      <c r="AC28" s="39" t="s">
        <v>27</v>
      </c>
    </row>
    <row r="29" spans="8:8" s="30" ht="16.95" customFormat="1" customHeight="1">
      <c r="A29" s="31">
        <v>25.0</v>
      </c>
      <c r="B29" s="32" t="s">
        <v>96</v>
      </c>
      <c r="C29" s="33" t="s">
        <v>50</v>
      </c>
      <c r="D29" s="33" t="s">
        <v>24</v>
      </c>
      <c r="E29" s="34">
        <v>1.0</v>
      </c>
      <c r="F29" s="34">
        <v>1.0</v>
      </c>
      <c r="G29" s="34"/>
      <c r="H29" s="34"/>
      <c r="I29" s="34"/>
      <c r="J29" s="34"/>
      <c r="K29" s="34"/>
      <c r="L29" s="34"/>
      <c r="M29" s="34">
        <v>1.0</v>
      </c>
      <c r="N29" s="34"/>
      <c r="O29" s="34"/>
      <c r="P29" s="34"/>
      <c r="Q29" s="34"/>
      <c r="R29" s="35">
        <f t="shared" si="1"/>
        <v>3.0</v>
      </c>
      <c r="S29" s="36">
        <v>5.0</v>
      </c>
      <c r="T29" s="37">
        <f t="shared" si="2"/>
        <v>35.425227568271</v>
      </c>
      <c r="U29" s="34">
        <v>9.0</v>
      </c>
      <c r="V29" s="34">
        <v>7.0</v>
      </c>
      <c r="W29" s="34">
        <v>7.0</v>
      </c>
      <c r="X29" s="34">
        <v>22.0</v>
      </c>
      <c r="Y29" s="34">
        <v>5.0</v>
      </c>
      <c r="Z29" s="34">
        <v>132.0</v>
      </c>
      <c r="AA29" s="38">
        <v>132.0</v>
      </c>
      <c r="AB29" s="38">
        <v>2575.0</v>
      </c>
      <c r="AC29" s="39"/>
    </row>
    <row r="30" spans="8:8" s="30" ht="16.95" customFormat="1" customHeight="1">
      <c r="A30" s="31">
        <v>26.0</v>
      </c>
      <c r="B30" s="32" t="s">
        <v>95</v>
      </c>
      <c r="C30" s="33" t="s">
        <v>51</v>
      </c>
      <c r="D30" s="33" t="s">
        <v>24</v>
      </c>
      <c r="E30" s="34"/>
      <c r="F30" s="34"/>
      <c r="G30" s="34"/>
      <c r="H30" s="34"/>
      <c r="I30" s="34"/>
      <c r="J30" s="34"/>
      <c r="K30" s="34">
        <v>1.0</v>
      </c>
      <c r="L30" s="34"/>
      <c r="M30" s="34"/>
      <c r="N30" s="34"/>
      <c r="O30" s="34">
        <v>1.0</v>
      </c>
      <c r="P30" s="34"/>
      <c r="Q30" s="34">
        <v>1.0</v>
      </c>
      <c r="R30" s="35">
        <f t="shared" si="1"/>
        <v>3.0</v>
      </c>
      <c r="S30" s="36">
        <v>3.0</v>
      </c>
      <c r="T30" s="37">
        <f t="shared" si="2"/>
        <v>6.473342002600802</v>
      </c>
      <c r="U30" s="34">
        <v>2.0</v>
      </c>
      <c r="V30" s="34">
        <v>3.0</v>
      </c>
      <c r="W30" s="34">
        <v>1.0</v>
      </c>
      <c r="X30" s="34">
        <v>12.0</v>
      </c>
      <c r="Y30" s="34">
        <v>2.0</v>
      </c>
      <c r="Z30" s="34">
        <v>80.0</v>
      </c>
      <c r="AA30" s="38">
        <v>88.0</v>
      </c>
      <c r="AB30" s="38">
        <v>1453.0</v>
      </c>
      <c r="AC30" s="39"/>
    </row>
    <row r="31" spans="8:8" s="30" ht="16.95" customFormat="1" customHeight="1">
      <c r="A31" s="31">
        <v>27.0</v>
      </c>
      <c r="B31" s="32" t="s">
        <v>94</v>
      </c>
      <c r="C31" s="33" t="s">
        <v>52</v>
      </c>
      <c r="D31" s="33" t="s">
        <v>24</v>
      </c>
      <c r="E31" s="34"/>
      <c r="F31" s="34"/>
      <c r="G31" s="34">
        <v>1.0</v>
      </c>
      <c r="H31" s="34">
        <v>1.0</v>
      </c>
      <c r="I31" s="34"/>
      <c r="J31" s="34"/>
      <c r="K31" s="34"/>
      <c r="L31" s="34"/>
      <c r="M31" s="34"/>
      <c r="N31" s="34"/>
      <c r="O31" s="34"/>
      <c r="P31" s="34"/>
      <c r="Q31" s="34"/>
      <c r="R31" s="35">
        <f t="shared" si="3" ref="R31:R45">SUM(E31:Q31)</f>
        <v>2.0</v>
      </c>
      <c r="S31" s="57">
        <v>2.0</v>
      </c>
      <c r="T31" s="58">
        <f t="shared" si="2"/>
        <v>-1.8374512353705938</v>
      </c>
      <c r="U31" s="34">
        <v>3.0</v>
      </c>
      <c r="V31" s="34">
        <v>4.0</v>
      </c>
      <c r="W31" s="34">
        <v>3.0</v>
      </c>
      <c r="X31" s="34">
        <v>10.0</v>
      </c>
      <c r="Y31" s="34">
        <v>3.0</v>
      </c>
      <c r="Z31" s="34">
        <v>77.0</v>
      </c>
      <c r="AA31" s="38">
        <v>77.0</v>
      </c>
      <c r="AB31" s="38">
        <v>1156.0</v>
      </c>
      <c r="AC31" s="39"/>
    </row>
    <row r="32" spans="8:8" s="30" ht="16.95" customFormat="1" customHeight="1">
      <c r="A32" s="31">
        <v>28.0</v>
      </c>
      <c r="B32" s="32" t="s">
        <v>93</v>
      </c>
      <c r="C32" s="33" t="s">
        <v>53</v>
      </c>
      <c r="D32" s="33" t="s">
        <v>24</v>
      </c>
      <c r="E32" s="34">
        <v>3.0</v>
      </c>
      <c r="F32" s="34"/>
      <c r="G32" s="34">
        <v>1.0</v>
      </c>
      <c r="H32" s="34">
        <v>1.0</v>
      </c>
      <c r="I32" s="34"/>
      <c r="J32" s="34">
        <v>1.0</v>
      </c>
      <c r="K32" s="34"/>
      <c r="L32" s="34"/>
      <c r="M32" s="34"/>
      <c r="N32" s="34"/>
      <c r="O32" s="34"/>
      <c r="P32" s="34">
        <v>1.0</v>
      </c>
      <c r="Q32" s="34"/>
      <c r="R32" s="35">
        <f t="shared" si="3"/>
        <v>7.0</v>
      </c>
      <c r="S32" s="36">
        <v>6.0</v>
      </c>
      <c r="T32" s="37">
        <f t="shared" si="2"/>
        <v>5.906371911573501</v>
      </c>
      <c r="U32" s="34">
        <v>3.0</v>
      </c>
      <c r="V32" s="34">
        <v>6.0</v>
      </c>
      <c r="W32" s="34">
        <v>4.0</v>
      </c>
      <c r="X32" s="34">
        <v>13.0</v>
      </c>
      <c r="Y32" s="34">
        <v>2.0</v>
      </c>
      <c r="Z32" s="34">
        <v>80.0</v>
      </c>
      <c r="AA32" s="38">
        <v>82.0</v>
      </c>
      <c r="AB32" s="38">
        <v>1352.0</v>
      </c>
      <c r="AC32" s="39"/>
    </row>
    <row r="33" spans="8:8" s="30" ht="16.95" customFormat="1" customHeight="1">
      <c r="A33" s="31">
        <v>29.0</v>
      </c>
      <c r="B33" s="32" t="s">
        <v>92</v>
      </c>
      <c r="C33" s="33" t="s">
        <v>54</v>
      </c>
      <c r="D33" s="33" t="s">
        <v>24</v>
      </c>
      <c r="E33" s="34"/>
      <c r="F33" s="34"/>
      <c r="G33" s="34"/>
      <c r="H33" s="34"/>
      <c r="I33" s="34"/>
      <c r="J33" s="34"/>
      <c r="K33" s="34"/>
      <c r="L33" s="34">
        <v>1.0</v>
      </c>
      <c r="M33" s="34"/>
      <c r="N33" s="34"/>
      <c r="O33" s="34"/>
      <c r="P33" s="34">
        <v>1.0</v>
      </c>
      <c r="Q33" s="34">
        <v>1.0</v>
      </c>
      <c r="R33" s="35">
        <f t="shared" si="3"/>
        <v>3.0</v>
      </c>
      <c r="S33" s="36">
        <v>3.0</v>
      </c>
      <c r="T33" s="37">
        <f t="shared" si="2"/>
        <v>-2.625487646293905</v>
      </c>
      <c r="U33" s="34">
        <v>3.0</v>
      </c>
      <c r="V33" s="34">
        <v>4.0</v>
      </c>
      <c r="W33" s="34">
        <v>2.0</v>
      </c>
      <c r="X33" s="34">
        <v>16.0</v>
      </c>
      <c r="Y33" s="34">
        <v>1.0</v>
      </c>
      <c r="Z33" s="34">
        <v>101.0</v>
      </c>
      <c r="AA33" s="38">
        <v>101.0</v>
      </c>
      <c r="AB33" s="38">
        <v>1513.0</v>
      </c>
      <c r="AC33" s="39"/>
    </row>
    <row r="34" spans="8:8" s="30" ht="16.95" customFormat="1" customHeight="1">
      <c r="A34" s="31">
        <v>30.0</v>
      </c>
      <c r="B34" s="32" t="s">
        <v>91</v>
      </c>
      <c r="C34" s="33" t="s">
        <v>55</v>
      </c>
      <c r="D34" s="33" t="s">
        <v>24</v>
      </c>
      <c r="E34" s="34">
        <v>1.0</v>
      </c>
      <c r="F34" s="34">
        <v>1.0</v>
      </c>
      <c r="G34" s="34">
        <v>2.0</v>
      </c>
      <c r="H34" s="34"/>
      <c r="I34" s="34"/>
      <c r="J34" s="34"/>
      <c r="K34" s="34"/>
      <c r="L34" s="34"/>
      <c r="M34" s="34"/>
      <c r="N34" s="34"/>
      <c r="O34" s="34"/>
      <c r="P34" s="34"/>
      <c r="Q34" s="34">
        <v>1.0</v>
      </c>
      <c r="R34" s="35">
        <f t="shared" si="3"/>
        <v>5.0</v>
      </c>
      <c r="S34" s="36">
        <v>5.0</v>
      </c>
      <c r="T34" s="37">
        <f t="shared" si="2"/>
        <v>-7.596879063719001</v>
      </c>
      <c r="U34" s="34">
        <v>4.0</v>
      </c>
      <c r="V34" s="34">
        <v>4.0</v>
      </c>
      <c r="W34" s="34">
        <v>4.0</v>
      </c>
      <c r="X34" s="34">
        <v>7.0</v>
      </c>
      <c r="Y34" s="34">
        <v>3.0</v>
      </c>
      <c r="Z34" s="34">
        <v>118.0</v>
      </c>
      <c r="AA34" s="38">
        <v>118.0</v>
      </c>
      <c r="AB34" s="38">
        <v>1698.0</v>
      </c>
      <c r="AC34" s="39"/>
    </row>
    <row r="35" spans="8:8" s="30" ht="16.95" customFormat="1" customHeight="1">
      <c r="A35" s="31">
        <v>31.0</v>
      </c>
      <c r="B35" s="32" t="s">
        <v>90</v>
      </c>
      <c r="C35" s="33" t="s">
        <v>56</v>
      </c>
      <c r="D35" s="33" t="s">
        <v>24</v>
      </c>
      <c r="E35" s="34"/>
      <c r="F35" s="34"/>
      <c r="G35" s="34">
        <v>1.0</v>
      </c>
      <c r="H35" s="34"/>
      <c r="I35" s="34">
        <v>1.0</v>
      </c>
      <c r="J35" s="34"/>
      <c r="K35" s="34"/>
      <c r="L35" s="34">
        <v>1.0</v>
      </c>
      <c r="M35" s="34"/>
      <c r="N35" s="34"/>
      <c r="O35" s="34"/>
      <c r="P35" s="34"/>
      <c r="Q35" s="34"/>
      <c r="R35" s="35">
        <f t="shared" si="3"/>
        <v>3.0</v>
      </c>
      <c r="S35" s="36">
        <v>3.0</v>
      </c>
      <c r="T35" s="37">
        <f t="shared" si="2"/>
        <v>10.234070221065991</v>
      </c>
      <c r="U35" s="34">
        <v>3.0</v>
      </c>
      <c r="V35" s="34">
        <v>5.0</v>
      </c>
      <c r="W35" s="34">
        <v>2.0</v>
      </c>
      <c r="X35" s="34">
        <v>22.0</v>
      </c>
      <c r="Y35" s="34">
        <v>3.0</v>
      </c>
      <c r="Z35" s="34">
        <v>120.0</v>
      </c>
      <c r="AA35" s="38">
        <v>120.0</v>
      </c>
      <c r="AB35" s="38">
        <v>2003.0</v>
      </c>
      <c r="AC35" s="39"/>
    </row>
    <row r="36" spans="8:8" s="30" ht="16.95" customFormat="1" customHeight="1">
      <c r="A36" s="31">
        <v>32.0</v>
      </c>
      <c r="B36" s="32" t="s">
        <v>89</v>
      </c>
      <c r="C36" s="33" t="s">
        <v>57</v>
      </c>
      <c r="D36" s="33" t="s">
        <v>24</v>
      </c>
      <c r="E36" s="34">
        <v>1.0</v>
      </c>
      <c r="F36" s="34">
        <v>1.0</v>
      </c>
      <c r="G36" s="34"/>
      <c r="H36" s="34"/>
      <c r="I36" s="34"/>
      <c r="J36" s="34"/>
      <c r="K36" s="34"/>
      <c r="L36" s="34"/>
      <c r="M36" s="34"/>
      <c r="N36" s="34">
        <v>1.0</v>
      </c>
      <c r="O36" s="34"/>
      <c r="P36" s="34"/>
      <c r="Q36" s="34"/>
      <c r="R36" s="35">
        <f t="shared" si="3"/>
        <v>3.0</v>
      </c>
      <c r="S36" s="36">
        <v>3.0</v>
      </c>
      <c r="T36" s="37">
        <f t="shared" si="2"/>
        <v>4.321196358907997</v>
      </c>
      <c r="U36" s="34">
        <v>4.0</v>
      </c>
      <c r="V36" s="34">
        <v>6.0</v>
      </c>
      <c r="W36" s="34">
        <v>5.0</v>
      </c>
      <c r="X36" s="34">
        <v>23.0</v>
      </c>
      <c r="Y36" s="34">
        <v>6.0</v>
      </c>
      <c r="Z36" s="34">
        <v>133.0</v>
      </c>
      <c r="AA36" s="38">
        <v>133.0</v>
      </c>
      <c r="AB36" s="38">
        <v>2112.0</v>
      </c>
      <c r="AC36" s="39"/>
    </row>
    <row r="37" spans="8:8" s="30" ht="16.95" customFormat="1" customHeight="1">
      <c r="A37" s="31">
        <v>33.0</v>
      </c>
      <c r="B37" s="32" t="s">
        <v>89</v>
      </c>
      <c r="C37" s="33" t="s">
        <v>58</v>
      </c>
      <c r="D37" s="33" t="s">
        <v>24</v>
      </c>
      <c r="E37" s="34">
        <v>3.0</v>
      </c>
      <c r="F37" s="34"/>
      <c r="G37" s="34"/>
      <c r="H37" s="34">
        <v>1.0</v>
      </c>
      <c r="I37" s="34"/>
      <c r="J37" s="34"/>
      <c r="K37" s="34"/>
      <c r="L37" s="34"/>
      <c r="M37" s="34"/>
      <c r="N37" s="34"/>
      <c r="O37" s="34"/>
      <c r="P37" s="34"/>
      <c r="Q37" s="34"/>
      <c r="R37" s="35">
        <f t="shared" si="3"/>
        <v>4.0</v>
      </c>
      <c r="S37" s="36">
        <v>4.0</v>
      </c>
      <c r="T37" s="37">
        <f t="shared" si="2"/>
        <v>8.118335500650005</v>
      </c>
      <c r="U37" s="34">
        <v>4.0</v>
      </c>
      <c r="V37" s="34">
        <v>6.0</v>
      </c>
      <c r="W37" s="34">
        <v>3.0</v>
      </c>
      <c r="X37" s="34">
        <v>20.0</v>
      </c>
      <c r="Y37" s="34">
        <v>1.0</v>
      </c>
      <c r="Z37" s="34">
        <v>103.0</v>
      </c>
      <c r="AA37" s="38">
        <v>103.0</v>
      </c>
      <c r="AB37" s="38">
        <v>1709.0</v>
      </c>
      <c r="AC37" s="39"/>
    </row>
    <row r="38" spans="8:8" s="30" ht="16.95" customFormat="1" customHeight="1">
      <c r="A38" s="31">
        <v>34.0</v>
      </c>
      <c r="B38" s="55" t="s">
        <v>88</v>
      </c>
      <c r="C38" s="56" t="s">
        <v>59</v>
      </c>
      <c r="D38" s="33" t="s">
        <v>24</v>
      </c>
      <c r="E38" s="34">
        <v>1.0</v>
      </c>
      <c r="F38" s="34">
        <v>1.0</v>
      </c>
      <c r="G38" s="34">
        <v>1.0</v>
      </c>
      <c r="H38" s="34"/>
      <c r="I38" s="34"/>
      <c r="J38" s="34"/>
      <c r="K38" s="34"/>
      <c r="L38" s="34"/>
      <c r="M38" s="34"/>
      <c r="N38" s="34"/>
      <c r="O38" s="34">
        <v>1.0</v>
      </c>
      <c r="P38" s="34">
        <v>1.0</v>
      </c>
      <c r="Q38" s="34"/>
      <c r="R38" s="35">
        <f t="shared" si="3"/>
        <v>5.0</v>
      </c>
      <c r="S38" s="36">
        <v>5.0</v>
      </c>
      <c r="T38" s="37">
        <f t="shared" si="2"/>
        <v>15.511053315995</v>
      </c>
      <c r="U38" s="34">
        <v>3.0</v>
      </c>
      <c r="V38" s="34">
        <v>5.0</v>
      </c>
      <c r="W38" s="34">
        <v>2.0</v>
      </c>
      <c r="X38" s="34">
        <v>15.0</v>
      </c>
      <c r="Y38" s="34">
        <v>2.0</v>
      </c>
      <c r="Z38" s="34">
        <v>87.0</v>
      </c>
      <c r="AA38" s="38">
        <v>88.0</v>
      </c>
      <c r="AB38" s="38">
        <v>1592.0</v>
      </c>
      <c r="AC38" s="39"/>
    </row>
    <row r="39" spans="8:8" s="30" ht="16.95" customFormat="1" customHeight="1">
      <c r="A39" s="31">
        <v>35.0</v>
      </c>
      <c r="B39" s="32" t="s">
        <v>88</v>
      </c>
      <c r="C39" s="33" t="s">
        <v>60</v>
      </c>
      <c r="D39" s="33" t="s">
        <v>24</v>
      </c>
      <c r="E39" s="34"/>
      <c r="F39" s="34"/>
      <c r="G39" s="34">
        <v>2.0</v>
      </c>
      <c r="H39" s="34">
        <v>1.0</v>
      </c>
      <c r="I39" s="34"/>
      <c r="J39" s="34"/>
      <c r="K39" s="34"/>
      <c r="L39" s="34"/>
      <c r="M39" s="34"/>
      <c r="N39" s="34"/>
      <c r="O39" s="34">
        <v>1.0</v>
      </c>
      <c r="P39" s="34"/>
      <c r="Q39" s="34">
        <v>1.0</v>
      </c>
      <c r="R39" s="35">
        <f t="shared" si="3"/>
        <v>5.0</v>
      </c>
      <c r="S39" s="36">
        <v>5.0</v>
      </c>
      <c r="T39" s="37">
        <f t="shared" si="2"/>
        <v>13.916775032510003</v>
      </c>
      <c r="U39" s="34">
        <v>3.0</v>
      </c>
      <c r="V39" s="34">
        <v>3.0</v>
      </c>
      <c r="W39" s="34">
        <v>2.0</v>
      </c>
      <c r="X39" s="34">
        <v>16.0</v>
      </c>
      <c r="Y39" s="34">
        <v>1.0</v>
      </c>
      <c r="Z39" s="34">
        <v>89.0</v>
      </c>
      <c r="AA39" s="38">
        <v>92.0</v>
      </c>
      <c r="AB39" s="38">
        <v>1629.0</v>
      </c>
      <c r="AC39" s="39"/>
    </row>
    <row r="40" spans="8:8" s="30" ht="16.95" customFormat="1" customHeight="1">
      <c r="A40" s="31">
        <v>36.0</v>
      </c>
      <c r="B40" s="55" t="s">
        <v>87</v>
      </c>
      <c r="C40" s="56" t="s">
        <v>61</v>
      </c>
      <c r="D40" s="33" t="s">
        <v>24</v>
      </c>
      <c r="E40" s="34"/>
      <c r="F40" s="34"/>
      <c r="G40" s="34">
        <v>1.0</v>
      </c>
      <c r="H40" s="34">
        <v>1.0</v>
      </c>
      <c r="I40" s="34"/>
      <c r="J40" s="34"/>
      <c r="K40" s="34"/>
      <c r="L40" s="34"/>
      <c r="M40" s="34"/>
      <c r="N40" s="34"/>
      <c r="O40" s="34"/>
      <c r="P40" s="34"/>
      <c r="Q40" s="34"/>
      <c r="R40" s="35">
        <f t="shared" si="3"/>
        <v>2.0</v>
      </c>
      <c r="S40" s="36">
        <v>2.0</v>
      </c>
      <c r="T40" s="37">
        <f t="shared" si="2"/>
        <v>-7.807542262678801</v>
      </c>
      <c r="U40" s="34">
        <v>1.0</v>
      </c>
      <c r="V40" s="34">
        <v>3.0</v>
      </c>
      <c r="W40" s="34">
        <v>1.0</v>
      </c>
      <c r="X40" s="34">
        <v>10.0</v>
      </c>
      <c r="Y40" s="34">
        <v>1.0</v>
      </c>
      <c r="Z40" s="34">
        <v>65.0</v>
      </c>
      <c r="AA40" s="38">
        <v>66.0</v>
      </c>
      <c r="AB40" s="38">
        <v>895.0</v>
      </c>
      <c r="AC40" s="39"/>
    </row>
    <row r="41" spans="8:8" s="30" ht="16.95" customFormat="1" customHeight="1">
      <c r="A41" s="31">
        <v>37.0</v>
      </c>
      <c r="B41" s="55" t="s">
        <v>86</v>
      </c>
      <c r="C41" s="56" t="s">
        <v>62</v>
      </c>
      <c r="D41" s="33" t="s">
        <v>24</v>
      </c>
      <c r="E41" s="34">
        <v>1.0</v>
      </c>
      <c r="F41" s="34">
        <v>1.0</v>
      </c>
      <c r="G41" s="34">
        <v>1.0</v>
      </c>
      <c r="H41" s="34">
        <v>1.0</v>
      </c>
      <c r="I41" s="34"/>
      <c r="J41" s="34"/>
      <c r="K41" s="34"/>
      <c r="L41" s="34"/>
      <c r="M41" s="34"/>
      <c r="N41" s="34"/>
      <c r="O41" s="34"/>
      <c r="P41" s="34"/>
      <c r="Q41" s="34"/>
      <c r="R41" s="35">
        <f t="shared" si="3"/>
        <v>4.0</v>
      </c>
      <c r="S41" s="36">
        <v>4.0</v>
      </c>
      <c r="T41" s="37">
        <f t="shared" si="2"/>
        <v>0.08452535760730484</v>
      </c>
      <c r="U41" s="34">
        <v>4.0</v>
      </c>
      <c r="V41" s="34">
        <v>4.0</v>
      </c>
      <c r="W41" s="34">
        <v>6.0</v>
      </c>
      <c r="X41" s="34">
        <v>9.0</v>
      </c>
      <c r="Y41" s="34">
        <v>1.0</v>
      </c>
      <c r="Z41" s="34">
        <v>65.0</v>
      </c>
      <c r="AA41" s="38">
        <v>65.0</v>
      </c>
      <c r="AB41" s="38">
        <v>1001.0</v>
      </c>
      <c r="AC41" s="39"/>
    </row>
    <row r="42" spans="8:8" s="30" ht="16.95" customFormat="1" customHeight="1">
      <c r="A42" s="31">
        <v>38.0</v>
      </c>
      <c r="B42" s="32" t="s">
        <v>85</v>
      </c>
      <c r="C42" s="33" t="s">
        <v>63</v>
      </c>
      <c r="D42" s="33" t="s">
        <v>24</v>
      </c>
      <c r="E42" s="34"/>
      <c r="F42" s="34"/>
      <c r="G42" s="34">
        <v>1.0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>
        <f t="shared" si="3"/>
        <v>1.0</v>
      </c>
      <c r="S42" s="36">
        <v>1.0</v>
      </c>
      <c r="T42" s="37">
        <f t="shared" si="2"/>
        <v>-9.1755526657997</v>
      </c>
      <c r="U42" s="34">
        <v>3.0</v>
      </c>
      <c r="V42" s="34">
        <v>4.0</v>
      </c>
      <c r="W42" s="34">
        <v>2.0</v>
      </c>
      <c r="X42" s="34">
        <v>11.0</v>
      </c>
      <c r="Y42" s="34">
        <v>1.0</v>
      </c>
      <c r="Z42" s="34">
        <v>74.0</v>
      </c>
      <c r="AA42" s="38">
        <v>74.0</v>
      </c>
      <c r="AB42" s="38">
        <v>997.0</v>
      </c>
      <c r="AC42" s="39" t="s">
        <v>27</v>
      </c>
    </row>
    <row r="43" spans="8:8" s="30" ht="16.95" customFormat="1" customHeight="1">
      <c r="A43" s="31">
        <v>39.0</v>
      </c>
      <c r="B43" s="55" t="s">
        <v>85</v>
      </c>
      <c r="C43" s="56" t="s">
        <v>64</v>
      </c>
      <c r="D43" s="33" t="s">
        <v>24</v>
      </c>
      <c r="E43" s="34"/>
      <c r="F43" s="34"/>
      <c r="G43" s="34">
        <v>1.0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>
        <f t="shared" si="3"/>
        <v>1.0</v>
      </c>
      <c r="S43" s="36">
        <v>1.0</v>
      </c>
      <c r="T43" s="37">
        <f t="shared" si="2"/>
        <v>4.221066319895996</v>
      </c>
      <c r="U43" s="34">
        <v>2.0</v>
      </c>
      <c r="V43" s="34">
        <v>4.0</v>
      </c>
      <c r="W43" s="34">
        <v>2.0</v>
      </c>
      <c r="X43" s="34">
        <v>9.0</v>
      </c>
      <c r="Y43" s="34">
        <v>2.0</v>
      </c>
      <c r="Z43" s="34">
        <v>66.0</v>
      </c>
      <c r="AA43" s="38">
        <v>66.0</v>
      </c>
      <c r="AB43" s="38">
        <v>1080.0</v>
      </c>
      <c r="AC43" s="39" t="s">
        <v>27</v>
      </c>
    </row>
    <row r="44" spans="8:8" s="30" ht="16.95" customFormat="1" customHeight="1">
      <c r="A44" s="31">
        <v>40.0</v>
      </c>
      <c r="B44" s="55" t="s">
        <v>84</v>
      </c>
      <c r="C44" s="56" t="s">
        <v>65</v>
      </c>
      <c r="D44" s="33" t="s">
        <v>24</v>
      </c>
      <c r="E44" s="34"/>
      <c r="F44" s="34"/>
      <c r="G44" s="34"/>
      <c r="H44" s="34"/>
      <c r="I44" s="34"/>
      <c r="J44" s="34"/>
      <c r="K44" s="34"/>
      <c r="L44" s="34"/>
      <c r="M44" s="34"/>
      <c r="N44" s="34">
        <v>1.0</v>
      </c>
      <c r="O44" s="34">
        <v>1.0</v>
      </c>
      <c r="P44" s="34"/>
      <c r="Q44" s="34"/>
      <c r="R44" s="35">
        <f t="shared" si="3"/>
        <v>2.0</v>
      </c>
      <c r="S44" s="36">
        <v>2.0</v>
      </c>
      <c r="T44" s="37">
        <f t="shared" si="2"/>
        <v>4.726918075422603</v>
      </c>
      <c r="U44" s="34">
        <v>1.0</v>
      </c>
      <c r="V44" s="34">
        <v>3.0</v>
      </c>
      <c r="W44" s="34">
        <v>1.0</v>
      </c>
      <c r="X44" s="34">
        <v>13.0</v>
      </c>
      <c r="Y44" s="34">
        <v>2.0</v>
      </c>
      <c r="Z44" s="34">
        <v>85.0</v>
      </c>
      <c r="AA44" s="38">
        <v>85.0</v>
      </c>
      <c r="AB44" s="38">
        <v>1380.0</v>
      </c>
      <c r="AC44" s="59"/>
    </row>
    <row r="45" spans="8:8" s="60" ht="16.95" customFormat="1" customHeight="1">
      <c r="A45" s="61" t="s">
        <v>66</v>
      </c>
      <c r="B45" s="62"/>
      <c r="C45" s="63"/>
      <c r="D45" s="63"/>
      <c r="E45" s="64">
        <f t="shared" si="4" ref="E45:Q45">SUM(E5:E44)</f>
        <v>25.0</v>
      </c>
      <c r="F45" s="64">
        <f t="shared" si="4"/>
        <v>20.0</v>
      </c>
      <c r="G45" s="64">
        <f t="shared" si="4"/>
        <v>35.0</v>
      </c>
      <c r="H45" s="64">
        <f t="shared" si="4"/>
        <v>20.0</v>
      </c>
      <c r="I45" s="64">
        <f t="shared" si="4"/>
        <v>3.0</v>
      </c>
      <c r="J45" s="64">
        <f t="shared" si="4"/>
        <v>3.0</v>
      </c>
      <c r="K45" s="64">
        <f t="shared" si="4"/>
        <v>3.0</v>
      </c>
      <c r="L45" s="64">
        <f t="shared" si="4"/>
        <v>3.0</v>
      </c>
      <c r="M45" s="64">
        <f t="shared" si="4"/>
        <v>3.0</v>
      </c>
      <c r="N45" s="64">
        <f t="shared" si="4"/>
        <v>8.0</v>
      </c>
      <c r="O45" s="64">
        <f t="shared" si="4"/>
        <v>10.0</v>
      </c>
      <c r="P45" s="64">
        <f t="shared" si="4"/>
        <v>5.0</v>
      </c>
      <c r="Q45" s="64">
        <f t="shared" si="4"/>
        <v>12.0</v>
      </c>
      <c r="R45" s="65">
        <f t="shared" si="3"/>
        <v>150.0</v>
      </c>
      <c r="S45" s="66">
        <f t="shared" si="5" ref="S45:AB45">SUM(S5:S44)</f>
        <v>150.0</v>
      </c>
      <c r="T45" s="67">
        <f t="shared" si="5"/>
        <v>128.7347204161264</v>
      </c>
      <c r="U45" s="64">
        <f t="shared" si="5"/>
        <v>98.0</v>
      </c>
      <c r="V45" s="64">
        <f t="shared" si="5"/>
        <v>150.0</v>
      </c>
      <c r="W45" s="64">
        <f t="shared" si="5"/>
        <v>98.0</v>
      </c>
      <c r="X45" s="64">
        <f t="shared" si="5"/>
        <v>449.0</v>
      </c>
      <c r="Y45" s="64">
        <f t="shared" si="5"/>
        <v>83.0</v>
      </c>
      <c r="Z45" s="64">
        <f t="shared" si="5"/>
        <v>3420.0</v>
      </c>
      <c r="AA45" s="68">
        <f t="shared" si="5"/>
        <v>3487.0</v>
      </c>
      <c r="AB45" s="68">
        <f t="shared" si="5"/>
        <v>55610.0</v>
      </c>
      <c r="AC45" s="69"/>
    </row>
  </sheetData>
  <sheetProtection sheet="1" formatCells="0" deleteRows="0" autoFilter="0"/>
  <mergeCells count="2">
    <mergeCell ref="A3:AC3"/>
    <mergeCell ref="A45:D45"/>
  </mergeCells>
  <dataValidations count="16">
    <dataValidation allowBlank="1" type="list" errorStyle="stop" showInputMessage="1" showErrorMessage="1" sqref="D65510:D65536">
      <formula1>"初中,小学,幼儿园"</formula1>
    </dataValidation>
    <dataValidation allowBlank="1" type="list" errorStyle="stop" showInputMessage="1" showErrorMessage="1" sqref="D5:D44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  <dataValidation allowBlank="1" type="list" errorStyle="stop" showInputMessage="1" showErrorMessage="1" sqref="D65536">
      <formula1>"初中,小学,幼儿园"</formula1>
    </dataValidation>
  </dataValidations>
  <printOptions horizontalCentered="1"/>
  <pageMargins left="0.2362204724409449" right="0.2362204724409449" top="0.35433070866141736" bottom="0.35433070866141736" header="0.31496062992125984" footer="0.31496062992125984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zhao kun</dc:creator>
  <cp:lastModifiedBy>zhao kun</cp:lastModifiedBy>
  <dcterms:created xsi:type="dcterms:W3CDTF">2019-06-16T18:53:24Z</dcterms:created>
  <dcterms:modified xsi:type="dcterms:W3CDTF">2019-06-17T03:34:44Z</dcterms:modified>
</cp:coreProperties>
</file>