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335" windowHeight="10875"/>
  </bookViews>
  <sheets>
    <sheet name="表格样式3" sheetId="1" r:id="rId1"/>
  </sheets>
  <calcPr calcId="144525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3" i="1"/>
  <c r="M8" i="1"/>
  <c r="M9" i="1"/>
  <c r="M7" i="1"/>
  <c r="M5" i="1"/>
  <c r="M4" i="1"/>
  <c r="J14" i="1"/>
  <c r="J15" i="1"/>
  <c r="J16" i="1"/>
  <c r="J17" i="1"/>
  <c r="J18" i="1"/>
  <c r="J13" i="1"/>
  <c r="G14" i="1"/>
  <c r="H14" i="1" s="1"/>
  <c r="G15" i="1"/>
  <c r="H15" i="1" s="1"/>
  <c r="K15" i="1" s="1"/>
  <c r="N15" i="1" s="1"/>
  <c r="G16" i="1"/>
  <c r="H16" i="1" s="1"/>
  <c r="G17" i="1"/>
  <c r="H17" i="1" s="1"/>
  <c r="G18" i="1"/>
  <c r="H18" i="1" s="1"/>
  <c r="K18" i="1" s="1"/>
  <c r="N18" i="1" s="1"/>
  <c r="G13" i="1"/>
  <c r="H13" i="1" s="1"/>
  <c r="K13" i="1" s="1"/>
  <c r="N13" i="1" s="1"/>
  <c r="J7" i="1"/>
  <c r="K7" i="1" s="1"/>
  <c r="J8" i="1"/>
  <c r="K8" i="1" s="1"/>
  <c r="J9" i="1"/>
  <c r="K9" i="1" s="1"/>
  <c r="N9" i="1" s="1"/>
  <c r="J5" i="1"/>
  <c r="K5" i="1" s="1"/>
  <c r="N5" i="1" s="1"/>
  <c r="J6" i="1"/>
  <c r="K6" i="1" s="1"/>
  <c r="J4" i="1"/>
  <c r="K4" i="1" s="1"/>
  <c r="N4" i="1" l="1"/>
  <c r="N8" i="1"/>
  <c r="N7" i="1"/>
  <c r="K14" i="1"/>
  <c r="N14" i="1" s="1"/>
  <c r="K16" i="1"/>
  <c r="N16" i="1" s="1"/>
  <c r="K17" i="1"/>
  <c r="N17" i="1" s="1"/>
</calcChain>
</file>

<file path=xl/sharedStrings.xml><?xml version="1.0" encoding="utf-8"?>
<sst xmlns="http://schemas.openxmlformats.org/spreadsheetml/2006/main" count="99" uniqueCount="60">
  <si>
    <t>序号</t>
  </si>
  <si>
    <t>姓名</t>
  </si>
  <si>
    <t>准考证号</t>
  </si>
  <si>
    <t>单位</t>
  </si>
  <si>
    <t>报考岗位及代码</t>
  </si>
  <si>
    <t>笔试成绩（百分制）</t>
  </si>
  <si>
    <t>笔试成绩30%</t>
  </si>
  <si>
    <t>专业测试成绩40%</t>
  </si>
  <si>
    <t>笔试、专业测试成绩</t>
  </si>
  <si>
    <t>面试成绩30%</t>
  </si>
  <si>
    <t>笔试、专业测试、面试成绩</t>
  </si>
  <si>
    <t>综合排名</t>
  </si>
  <si>
    <t>是否进入体检</t>
  </si>
  <si>
    <t>备注</t>
  </si>
  <si>
    <t>是</t>
  </si>
  <si>
    <t>面试缺考</t>
  </si>
  <si>
    <t>笔试成绩60%</t>
  </si>
  <si>
    <t>面试成绩40%</t>
  </si>
  <si>
    <t>笔试、面试成绩</t>
  </si>
  <si>
    <t>A类岗位</t>
    <phoneticPr fontId="0" type="noConversion"/>
  </si>
  <si>
    <t>B类岗位</t>
    <phoneticPr fontId="0" type="noConversion"/>
  </si>
  <si>
    <t>刘雯雯</t>
    <phoneticPr fontId="13" type="noConversion"/>
  </si>
  <si>
    <t>何凝</t>
  </si>
  <si>
    <t>励运然</t>
  </si>
  <si>
    <t>1152018201101</t>
  </si>
  <si>
    <t>1152018203122</t>
  </si>
  <si>
    <t>1152018202620</t>
  </si>
  <si>
    <t>报考单位</t>
    <phoneticPr fontId="0" type="noConversion"/>
  </si>
  <si>
    <t>贵阳市企业离退休人员托管中心</t>
    <phoneticPr fontId="0" type="noConversion"/>
  </si>
  <si>
    <t>笔试总成绩</t>
    <phoneticPr fontId="0" type="noConversion"/>
  </si>
  <si>
    <t>陆努</t>
  </si>
  <si>
    <t>黄军</t>
  </si>
  <si>
    <t>梅谦</t>
  </si>
  <si>
    <t>1152018200725</t>
  </si>
  <si>
    <t>1152018202612</t>
  </si>
  <si>
    <t>1152018201430</t>
  </si>
  <si>
    <t>贵阳市人力资源和社会保障数据管理中心</t>
    <phoneticPr fontId="0" type="noConversion"/>
  </si>
  <si>
    <t>任书连</t>
  </si>
  <si>
    <t>左闯</t>
  </si>
  <si>
    <t>王小敏</t>
  </si>
  <si>
    <t>李宇鹏</t>
  </si>
  <si>
    <t>罗明艳</t>
  </si>
  <si>
    <t>敖小杰</t>
  </si>
  <si>
    <r>
      <t>01</t>
    </r>
    <r>
      <rPr>
        <sz val="10"/>
        <color theme="1"/>
        <rFont val="宋体"/>
        <family val="3"/>
        <charset val="134"/>
      </rPr>
      <t>工作人员</t>
    </r>
    <phoneticPr fontId="0" type="noConversion"/>
  </si>
  <si>
    <t>专业测试成绩（百分制）</t>
  </si>
  <si>
    <t>笔试成绩（百分制）</t>
    <phoneticPr fontId="0" type="noConversion"/>
  </si>
  <si>
    <t>面试成绩（百分制）</t>
    <phoneticPr fontId="0" type="noConversion"/>
  </si>
  <si>
    <t>1152018203525</t>
  </si>
  <si>
    <t>1152018203125</t>
  </si>
  <si>
    <t>1152018201121</t>
  </si>
  <si>
    <t>1152018200823</t>
  </si>
  <si>
    <t>1152018202127</t>
  </si>
  <si>
    <t>1152018202615</t>
  </si>
  <si>
    <t>贵阳市考试指导中心</t>
    <phoneticPr fontId="0" type="noConversion"/>
  </si>
  <si>
    <t>01工作人员</t>
    <phoneticPr fontId="0" type="noConversion"/>
  </si>
  <si>
    <t>02工作人员</t>
    <phoneticPr fontId="0" type="noConversion"/>
  </si>
  <si>
    <t>——</t>
    <phoneticPr fontId="0" type="noConversion"/>
  </si>
  <si>
    <t>否</t>
    <phoneticPr fontId="0" type="noConversion"/>
  </si>
  <si>
    <t>贵阳市人力资源和社会保障局2022年公开招聘局属事业单位工作人员
面试成绩、总成绩及进入体检环节人员名单</t>
    <phoneticPr fontId="0" type="noConversion"/>
  </si>
  <si>
    <t>是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</si>
</sst>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6"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6"/>
      <color rgb="FF000000"/>
      <name val="方正小标宋简体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6"/>
      <color rgb="FF000000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name val="方正黑体_GBK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8" fillId="0" borderId="0"/>
    <xf numFmtId="0" fontId="9" fillId="2" borderId="0">
      <alignment vertical="center"/>
    </xf>
    <xf numFmtId="0" fontId="8" fillId="2" borderId="0"/>
    <xf numFmtId="0" fontId="20" fillId="2" borderId="0">
      <alignment vertical="center"/>
    </xf>
    <xf numFmtId="0" fontId="21" fillId="2" borderId="0">
      <alignment vertical="center"/>
    </xf>
    <xf numFmtId="0" fontId="21" fillId="2" borderId="0">
      <alignment vertical="center"/>
    </xf>
    <xf numFmtId="0" fontId="21" fillId="2" borderId="0">
      <alignment vertical="center"/>
    </xf>
    <xf numFmtId="0" fontId="21" fillId="2" borderId="0">
      <alignment vertical="center"/>
    </xf>
  </cellStyleXfs>
  <cellXfs count="45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9" fillId="2" borderId="5" xfId="2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4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9">
    <cellStyle name="常规" xfId="0" builtinId="0"/>
    <cellStyle name="常规 2" xfId="5"/>
    <cellStyle name="常规 3" xfId="1"/>
    <cellStyle name="常规 3 2" xfId="6"/>
    <cellStyle name="常规 3 3" xfId="3"/>
    <cellStyle name="常规 4" xfId="7"/>
    <cellStyle name="常规 5" xfId="8"/>
    <cellStyle name="常规 6" xfId="4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7" zoomScaleNormal="100" workbookViewId="0">
      <selection activeCell="F12" sqref="F12"/>
    </sheetView>
  </sheetViews>
  <sheetFormatPr defaultRowHeight="13.5"/>
  <cols>
    <col min="1" max="1" width="3.5" customWidth="1"/>
    <col min="2" max="2" width="6.25" customWidth="1"/>
    <col min="3" max="3" width="13.75" customWidth="1"/>
    <col min="4" max="4" width="17" style="6" customWidth="1"/>
    <col min="5" max="5" width="11.375" style="9" customWidth="1"/>
    <col min="6" max="6" width="8.125" customWidth="1"/>
    <col min="7" max="7" width="7.125" style="1" customWidth="1"/>
    <col min="8" max="8" width="6.875" style="1" customWidth="1"/>
    <col min="9" max="9" width="8" style="1" customWidth="1"/>
    <col min="10" max="10" width="7.125" style="1" customWidth="1"/>
    <col min="11" max="11" width="6.375" style="4" customWidth="1"/>
    <col min="12" max="12" width="6.125" style="1" customWidth="1"/>
    <col min="13" max="13" width="6.125" style="4" customWidth="1"/>
    <col min="14" max="14" width="9" style="1"/>
    <col min="15" max="15" width="5.625" style="1" customWidth="1"/>
    <col min="16" max="16" width="6.375" style="6" customWidth="1"/>
  </cols>
  <sheetData>
    <row r="1" spans="1:17" ht="45.75" customHeight="1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0" customFormat="1" ht="24.75" customHeight="1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10" customFormat="1" ht="37.15" customHeight="1">
      <c r="A3" s="12" t="s">
        <v>0</v>
      </c>
      <c r="B3" s="12" t="s">
        <v>1</v>
      </c>
      <c r="C3" s="12" t="s">
        <v>2</v>
      </c>
      <c r="D3" s="43" t="s">
        <v>27</v>
      </c>
      <c r="E3" s="43"/>
      <c r="F3" s="43"/>
      <c r="G3" s="43"/>
      <c r="H3" s="12" t="s">
        <v>4</v>
      </c>
      <c r="I3" s="21" t="s">
        <v>29</v>
      </c>
      <c r="J3" s="25" t="s">
        <v>45</v>
      </c>
      <c r="K3" s="14" t="s">
        <v>16</v>
      </c>
      <c r="L3" s="25" t="s">
        <v>46</v>
      </c>
      <c r="M3" s="14" t="s">
        <v>17</v>
      </c>
      <c r="N3" s="13" t="s">
        <v>18</v>
      </c>
      <c r="O3" s="13" t="s">
        <v>11</v>
      </c>
      <c r="P3" s="13" t="s">
        <v>12</v>
      </c>
      <c r="Q3" s="13" t="s">
        <v>13</v>
      </c>
    </row>
    <row r="4" spans="1:17" s="10" customFormat="1" ht="37.15" customHeight="1">
      <c r="A4" s="15">
        <v>1</v>
      </c>
      <c r="B4" s="17" t="s">
        <v>21</v>
      </c>
      <c r="C4" s="18" t="s">
        <v>24</v>
      </c>
      <c r="D4" s="44" t="s">
        <v>28</v>
      </c>
      <c r="E4" s="44"/>
      <c r="F4" s="44"/>
      <c r="G4" s="44"/>
      <c r="H4" s="19" t="s">
        <v>43</v>
      </c>
      <c r="I4" s="22">
        <v>220.5</v>
      </c>
      <c r="J4" s="23">
        <f t="shared" ref="J4:J9" si="0">I4/3</f>
        <v>73.5</v>
      </c>
      <c r="K4" s="23">
        <f t="shared" ref="K4:K9" si="1">J4*0.6</f>
        <v>44.1</v>
      </c>
      <c r="L4" s="23">
        <v>82.4</v>
      </c>
      <c r="M4" s="23">
        <f>L4*0.4</f>
        <v>32.96</v>
      </c>
      <c r="N4" s="23">
        <f>K4+M4</f>
        <v>77.06</v>
      </c>
      <c r="O4" s="15">
        <v>1</v>
      </c>
      <c r="P4" s="39" t="s">
        <v>14</v>
      </c>
      <c r="Q4" s="16"/>
    </row>
    <row r="5" spans="1:17" s="10" customFormat="1" ht="37.15" customHeight="1">
      <c r="A5" s="15">
        <v>2</v>
      </c>
      <c r="B5" s="17" t="s">
        <v>22</v>
      </c>
      <c r="C5" s="18" t="s">
        <v>25</v>
      </c>
      <c r="D5" s="44" t="s">
        <v>28</v>
      </c>
      <c r="E5" s="44"/>
      <c r="F5" s="44"/>
      <c r="G5" s="44"/>
      <c r="H5" s="19" t="s">
        <v>43</v>
      </c>
      <c r="I5" s="22">
        <v>215.5</v>
      </c>
      <c r="J5" s="23">
        <f t="shared" si="0"/>
        <v>71.833333333333329</v>
      </c>
      <c r="K5" s="23">
        <f t="shared" si="1"/>
        <v>43.099999999999994</v>
      </c>
      <c r="L5" s="23">
        <v>75.8</v>
      </c>
      <c r="M5" s="23">
        <f>L5*0.4</f>
        <v>30.32</v>
      </c>
      <c r="N5" s="23">
        <f>K5+M5</f>
        <v>73.419999999999987</v>
      </c>
      <c r="O5" s="15">
        <v>2</v>
      </c>
      <c r="P5" s="38" t="s">
        <v>57</v>
      </c>
      <c r="Q5" s="16"/>
    </row>
    <row r="6" spans="1:17" s="10" customFormat="1" ht="37.15" customHeight="1">
      <c r="A6" s="15">
        <v>3</v>
      </c>
      <c r="B6" s="17" t="s">
        <v>23</v>
      </c>
      <c r="C6" s="18" t="s">
        <v>26</v>
      </c>
      <c r="D6" s="44" t="s">
        <v>28</v>
      </c>
      <c r="E6" s="44"/>
      <c r="F6" s="44"/>
      <c r="G6" s="44"/>
      <c r="H6" s="19" t="s">
        <v>43</v>
      </c>
      <c r="I6" s="22">
        <v>215</v>
      </c>
      <c r="J6" s="23">
        <f t="shared" si="0"/>
        <v>71.666666666666671</v>
      </c>
      <c r="K6" s="23">
        <f t="shared" si="1"/>
        <v>43</v>
      </c>
      <c r="L6" s="23" t="s">
        <v>56</v>
      </c>
      <c r="M6" s="23" t="s">
        <v>56</v>
      </c>
      <c r="N6" s="23" t="s">
        <v>56</v>
      </c>
      <c r="O6" s="23" t="s">
        <v>56</v>
      </c>
      <c r="P6" s="38" t="s">
        <v>57</v>
      </c>
      <c r="Q6" s="15" t="s">
        <v>15</v>
      </c>
    </row>
    <row r="7" spans="1:17" s="10" customFormat="1" ht="37.15" customHeight="1">
      <c r="A7" s="15">
        <v>1</v>
      </c>
      <c r="B7" s="17" t="s">
        <v>30</v>
      </c>
      <c r="C7" s="18" t="s">
        <v>33</v>
      </c>
      <c r="D7" s="40" t="s">
        <v>36</v>
      </c>
      <c r="E7" s="40"/>
      <c r="F7" s="40"/>
      <c r="G7" s="40"/>
      <c r="H7" s="19" t="s">
        <v>43</v>
      </c>
      <c r="I7" s="22">
        <v>189</v>
      </c>
      <c r="J7" s="23">
        <f t="shared" si="0"/>
        <v>63</v>
      </c>
      <c r="K7" s="23">
        <f t="shared" si="1"/>
        <v>37.799999999999997</v>
      </c>
      <c r="L7" s="23">
        <v>80.2</v>
      </c>
      <c r="M7" s="23">
        <f>L7*0.4</f>
        <v>32.080000000000005</v>
      </c>
      <c r="N7" s="23">
        <f>K7+M7</f>
        <v>69.88</v>
      </c>
      <c r="O7" s="15">
        <v>1</v>
      </c>
      <c r="P7" s="39" t="s">
        <v>14</v>
      </c>
      <c r="Q7" s="16"/>
    </row>
    <row r="8" spans="1:17" s="10" customFormat="1" ht="37.15" customHeight="1">
      <c r="A8" s="15">
        <v>2</v>
      </c>
      <c r="B8" s="17" t="s">
        <v>31</v>
      </c>
      <c r="C8" s="18" t="s">
        <v>34</v>
      </c>
      <c r="D8" s="40" t="s">
        <v>36</v>
      </c>
      <c r="E8" s="40"/>
      <c r="F8" s="40"/>
      <c r="G8" s="40"/>
      <c r="H8" s="19" t="s">
        <v>43</v>
      </c>
      <c r="I8" s="22">
        <v>183</v>
      </c>
      <c r="J8" s="23">
        <f t="shared" si="0"/>
        <v>61</v>
      </c>
      <c r="K8" s="23">
        <f t="shared" si="1"/>
        <v>36.6</v>
      </c>
      <c r="L8" s="23">
        <v>81.400000000000006</v>
      </c>
      <c r="M8" s="23">
        <f>L8*0.4</f>
        <v>32.56</v>
      </c>
      <c r="N8" s="23">
        <f>K8+M8</f>
        <v>69.16</v>
      </c>
      <c r="O8" s="15">
        <v>2</v>
      </c>
      <c r="P8" s="38" t="s">
        <v>57</v>
      </c>
      <c r="Q8" s="16"/>
    </row>
    <row r="9" spans="1:17" s="10" customFormat="1" ht="37.15" customHeight="1">
      <c r="A9" s="15">
        <v>3</v>
      </c>
      <c r="B9" s="17" t="s">
        <v>32</v>
      </c>
      <c r="C9" s="18" t="s">
        <v>35</v>
      </c>
      <c r="D9" s="40" t="s">
        <v>36</v>
      </c>
      <c r="E9" s="40"/>
      <c r="F9" s="40"/>
      <c r="G9" s="40"/>
      <c r="H9" s="19" t="s">
        <v>43</v>
      </c>
      <c r="I9" s="22">
        <v>177.5</v>
      </c>
      <c r="J9" s="23">
        <f t="shared" si="0"/>
        <v>59.166666666666664</v>
      </c>
      <c r="K9" s="23">
        <f t="shared" si="1"/>
        <v>35.5</v>
      </c>
      <c r="L9" s="23">
        <v>81.2</v>
      </c>
      <c r="M9" s="23">
        <f>L9*0.4</f>
        <v>32.480000000000004</v>
      </c>
      <c r="N9" s="23">
        <f>K9+M9</f>
        <v>67.98</v>
      </c>
      <c r="O9" s="15">
        <v>3</v>
      </c>
      <c r="P9" s="38" t="s">
        <v>57</v>
      </c>
      <c r="Q9" s="16"/>
    </row>
    <row r="10" spans="1:17" s="10" customFormat="1" ht="15.75" customHeight="1">
      <c r="A10" s="27"/>
      <c r="B10" s="28"/>
      <c r="C10" s="29"/>
      <c r="D10" s="30"/>
      <c r="E10" s="31"/>
      <c r="F10" s="32"/>
      <c r="G10" s="33"/>
      <c r="H10" s="33"/>
      <c r="I10" s="33"/>
      <c r="J10" s="33"/>
      <c r="K10" s="33"/>
      <c r="L10" s="27"/>
      <c r="M10" s="27"/>
      <c r="N10" s="34"/>
      <c r="O10" s="11"/>
      <c r="P10" s="11"/>
      <c r="Q10" s="11"/>
    </row>
    <row r="11" spans="1:17" s="10" customFormat="1" ht="30.75" customHeight="1">
      <c r="A11" s="41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s="2" customFormat="1" ht="37.15" customHeight="1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21" t="s">
        <v>29</v>
      </c>
      <c r="G12" s="3" t="s">
        <v>5</v>
      </c>
      <c r="H12" s="36" t="s">
        <v>6</v>
      </c>
      <c r="I12" s="26" t="s">
        <v>44</v>
      </c>
      <c r="J12" s="36" t="s">
        <v>7</v>
      </c>
      <c r="K12" s="35" t="s">
        <v>8</v>
      </c>
      <c r="L12" s="25" t="s">
        <v>46</v>
      </c>
      <c r="M12" s="7" t="s">
        <v>9</v>
      </c>
      <c r="N12" s="3" t="s">
        <v>10</v>
      </c>
      <c r="O12" s="3" t="s">
        <v>11</v>
      </c>
      <c r="P12" s="3" t="s">
        <v>12</v>
      </c>
      <c r="Q12" s="3" t="s">
        <v>13</v>
      </c>
    </row>
    <row r="13" spans="1:17" ht="37.15" customHeight="1">
      <c r="A13" s="17">
        <v>1</v>
      </c>
      <c r="B13" s="17" t="s">
        <v>37</v>
      </c>
      <c r="C13" s="18" t="s">
        <v>47</v>
      </c>
      <c r="D13" s="20" t="s">
        <v>53</v>
      </c>
      <c r="E13" s="19" t="s">
        <v>54</v>
      </c>
      <c r="F13" s="24">
        <v>195.5</v>
      </c>
      <c r="G13" s="24">
        <f>F13/3</f>
        <v>65.166666666666671</v>
      </c>
      <c r="H13" s="24">
        <f>G13*0.3</f>
        <v>19.55</v>
      </c>
      <c r="I13" s="24">
        <v>65</v>
      </c>
      <c r="J13" s="24">
        <f>I13*0.4</f>
        <v>26</v>
      </c>
      <c r="K13" s="24">
        <f>H13+J13</f>
        <v>45.55</v>
      </c>
      <c r="L13" s="24">
        <v>80.599999999999994</v>
      </c>
      <c r="M13" s="37">
        <f>L13*0.3</f>
        <v>24.179999999999996</v>
      </c>
      <c r="N13" s="37">
        <f>K13+M13</f>
        <v>69.72999999999999</v>
      </c>
      <c r="O13" s="8">
        <v>1</v>
      </c>
      <c r="P13" s="39" t="s">
        <v>59</v>
      </c>
      <c r="Q13" s="8"/>
    </row>
    <row r="14" spans="1:17" ht="37.15" customHeight="1">
      <c r="A14" s="17">
        <v>2</v>
      </c>
      <c r="B14" s="17" t="s">
        <v>38</v>
      </c>
      <c r="C14" s="18" t="s">
        <v>48</v>
      </c>
      <c r="D14" s="20" t="s">
        <v>53</v>
      </c>
      <c r="E14" s="19" t="s">
        <v>54</v>
      </c>
      <c r="F14" s="24">
        <v>190</v>
      </c>
      <c r="G14" s="24">
        <f t="shared" ref="G14:G18" si="2">F14/3</f>
        <v>63.333333333333336</v>
      </c>
      <c r="H14" s="24">
        <f t="shared" ref="H14:H18" si="3">G14*0.3</f>
        <v>19</v>
      </c>
      <c r="I14" s="24">
        <v>60</v>
      </c>
      <c r="J14" s="24">
        <f t="shared" ref="J14:J18" si="4">I14*0.4</f>
        <v>24</v>
      </c>
      <c r="K14" s="24">
        <f t="shared" ref="K14:K18" si="5">H14+J14</f>
        <v>43</v>
      </c>
      <c r="L14" s="24">
        <v>82.4</v>
      </c>
      <c r="M14" s="37">
        <f t="shared" ref="M14:M18" si="6">L14*0.3</f>
        <v>24.720000000000002</v>
      </c>
      <c r="N14" s="37">
        <f t="shared" ref="N14:N18" si="7">K14+M14</f>
        <v>67.72</v>
      </c>
      <c r="O14" s="8">
        <v>2</v>
      </c>
      <c r="P14" s="38" t="s">
        <v>57</v>
      </c>
      <c r="Q14" s="8"/>
    </row>
    <row r="15" spans="1:17" ht="37.15" customHeight="1">
      <c r="A15" s="17">
        <v>3</v>
      </c>
      <c r="B15" s="17" t="s">
        <v>39</v>
      </c>
      <c r="C15" s="18" t="s">
        <v>49</v>
      </c>
      <c r="D15" s="20" t="s">
        <v>53</v>
      </c>
      <c r="E15" s="19" t="s">
        <v>54</v>
      </c>
      <c r="F15" s="24">
        <v>178</v>
      </c>
      <c r="G15" s="24">
        <f t="shared" si="2"/>
        <v>59.333333333333336</v>
      </c>
      <c r="H15" s="24">
        <f t="shared" si="3"/>
        <v>17.8</v>
      </c>
      <c r="I15" s="24">
        <v>61</v>
      </c>
      <c r="J15" s="24">
        <f t="shared" si="4"/>
        <v>24.400000000000002</v>
      </c>
      <c r="K15" s="24">
        <f t="shared" si="5"/>
        <v>42.2</v>
      </c>
      <c r="L15" s="24">
        <v>76.400000000000006</v>
      </c>
      <c r="M15" s="37">
        <f t="shared" si="6"/>
        <v>22.92</v>
      </c>
      <c r="N15" s="37">
        <f t="shared" si="7"/>
        <v>65.12</v>
      </c>
      <c r="O15" s="8">
        <v>3</v>
      </c>
      <c r="P15" s="38" t="s">
        <v>57</v>
      </c>
      <c r="Q15" s="8"/>
    </row>
    <row r="16" spans="1:17" ht="37.15" customHeight="1">
      <c r="A16" s="17">
        <v>4</v>
      </c>
      <c r="B16" s="17" t="s">
        <v>40</v>
      </c>
      <c r="C16" s="18" t="s">
        <v>50</v>
      </c>
      <c r="D16" s="20" t="s">
        <v>53</v>
      </c>
      <c r="E16" s="19" t="s">
        <v>55</v>
      </c>
      <c r="F16" s="24">
        <v>204</v>
      </c>
      <c r="G16" s="24">
        <f t="shared" si="2"/>
        <v>68</v>
      </c>
      <c r="H16" s="24">
        <f t="shared" si="3"/>
        <v>20.399999999999999</v>
      </c>
      <c r="I16" s="24">
        <v>90</v>
      </c>
      <c r="J16" s="24">
        <f t="shared" si="4"/>
        <v>36</v>
      </c>
      <c r="K16" s="24">
        <f t="shared" si="5"/>
        <v>56.4</v>
      </c>
      <c r="L16" s="24">
        <v>79</v>
      </c>
      <c r="M16" s="37">
        <f t="shared" si="6"/>
        <v>23.7</v>
      </c>
      <c r="N16" s="37">
        <f t="shared" si="7"/>
        <v>80.099999999999994</v>
      </c>
      <c r="O16" s="8">
        <v>1</v>
      </c>
      <c r="P16" s="39" t="s">
        <v>59</v>
      </c>
      <c r="Q16" s="8"/>
    </row>
    <row r="17" spans="1:17" ht="37.15" customHeight="1">
      <c r="A17" s="17">
        <v>5</v>
      </c>
      <c r="B17" s="17" t="s">
        <v>41</v>
      </c>
      <c r="C17" s="18" t="s">
        <v>51</v>
      </c>
      <c r="D17" s="20" t="s">
        <v>53</v>
      </c>
      <c r="E17" s="19" t="s">
        <v>55</v>
      </c>
      <c r="F17" s="24">
        <v>195.5</v>
      </c>
      <c r="G17" s="24">
        <f t="shared" si="2"/>
        <v>65.166666666666671</v>
      </c>
      <c r="H17" s="24">
        <f t="shared" si="3"/>
        <v>19.55</v>
      </c>
      <c r="I17" s="24">
        <v>88</v>
      </c>
      <c r="J17" s="24">
        <f t="shared" si="4"/>
        <v>35.200000000000003</v>
      </c>
      <c r="K17" s="24">
        <f t="shared" si="5"/>
        <v>54.75</v>
      </c>
      <c r="L17" s="24">
        <v>84</v>
      </c>
      <c r="M17" s="37">
        <f t="shared" si="6"/>
        <v>25.2</v>
      </c>
      <c r="N17" s="37">
        <f t="shared" si="7"/>
        <v>79.95</v>
      </c>
      <c r="O17" s="8">
        <v>2</v>
      </c>
      <c r="P17" s="38" t="s">
        <v>57</v>
      </c>
      <c r="Q17" s="8"/>
    </row>
    <row r="18" spans="1:17" ht="37.15" customHeight="1">
      <c r="A18" s="17">
        <v>6</v>
      </c>
      <c r="B18" s="17" t="s">
        <v>42</v>
      </c>
      <c r="C18" s="18" t="s">
        <v>52</v>
      </c>
      <c r="D18" s="20" t="s">
        <v>53</v>
      </c>
      <c r="E18" s="19" t="s">
        <v>55</v>
      </c>
      <c r="F18" s="24">
        <v>188.5</v>
      </c>
      <c r="G18" s="24">
        <f t="shared" si="2"/>
        <v>62.833333333333336</v>
      </c>
      <c r="H18" s="24">
        <f t="shared" si="3"/>
        <v>18.850000000000001</v>
      </c>
      <c r="I18" s="24">
        <v>81</v>
      </c>
      <c r="J18" s="24">
        <f t="shared" si="4"/>
        <v>32.4</v>
      </c>
      <c r="K18" s="24">
        <f t="shared" si="5"/>
        <v>51.25</v>
      </c>
      <c r="L18" s="24">
        <v>76.2</v>
      </c>
      <c r="M18" s="37">
        <f t="shared" si="6"/>
        <v>22.86</v>
      </c>
      <c r="N18" s="37">
        <f t="shared" si="7"/>
        <v>74.11</v>
      </c>
      <c r="O18" s="8">
        <v>3</v>
      </c>
      <c r="P18" s="38" t="s">
        <v>57</v>
      </c>
      <c r="Q18" s="8"/>
    </row>
    <row r="19" spans="1:17" ht="32.25" customHeight="1"/>
    <row r="20" spans="1:17" ht="39" customHeight="1"/>
    <row r="21" spans="1:17" ht="36" customHeight="1"/>
    <row r="22" spans="1:17" ht="37.15" customHeight="1">
      <c r="O22"/>
      <c r="P22"/>
    </row>
    <row r="23" spans="1:17" ht="37.15" customHeight="1">
      <c r="O23"/>
      <c r="P23"/>
    </row>
    <row r="24" spans="1:17" ht="37.15" customHeight="1">
      <c r="O24"/>
      <c r="P24"/>
    </row>
  </sheetData>
  <mergeCells count="10">
    <mergeCell ref="D8:G8"/>
    <mergeCell ref="D9:G9"/>
    <mergeCell ref="A2:Q2"/>
    <mergeCell ref="A1:Q1"/>
    <mergeCell ref="A11:Q11"/>
    <mergeCell ref="D3:G3"/>
    <mergeCell ref="D4:G4"/>
    <mergeCell ref="D5:G5"/>
    <mergeCell ref="D6:G6"/>
    <mergeCell ref="D7:G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表格样式3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2022-08-09T02:38:29Z</cp:lastPrinted>
  <dcterms:created xsi:type="dcterms:W3CDTF">2020-01-02T03:00:45Z</dcterms:created>
  <dcterms:modified xsi:type="dcterms:W3CDTF">2022-08-09T04:59:44Z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