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贵阳护理职业学院公开招考总成绩公布" sheetId="5" r:id="rId1"/>
    <sheet name="进入体检人员名单" sheetId="6" r:id="rId2"/>
  </sheets>
  <definedNames>
    <definedName name="_xlnm.Print_Titles" localSheetId="0">贵阳护理职业学院公开招考总成绩公布!$2:$3</definedName>
    <definedName name="_xlnm.Print_Titles" localSheetId="1">进入体检人员名单!$2:$3</definedName>
  </definedNames>
  <calcPr calcId="145621"/>
</workbook>
</file>

<file path=xl/calcChain.xml><?xml version="1.0" encoding="utf-8"?>
<calcChain xmlns="http://schemas.openxmlformats.org/spreadsheetml/2006/main">
  <c r="L17" i="6" l="1"/>
  <c r="H17" i="6"/>
  <c r="L16" i="6"/>
  <c r="H16" i="6"/>
  <c r="L15" i="6"/>
  <c r="H15" i="6"/>
  <c r="L14" i="6"/>
  <c r="H14" i="6"/>
  <c r="L13" i="6"/>
  <c r="H13" i="6"/>
  <c r="L12" i="6"/>
  <c r="J12" i="6"/>
  <c r="H12" i="6"/>
  <c r="L11" i="6"/>
  <c r="J11" i="6"/>
  <c r="H11" i="6"/>
  <c r="L10" i="6"/>
  <c r="J10" i="6"/>
  <c r="H10" i="6"/>
  <c r="L9" i="6"/>
  <c r="J9" i="6"/>
  <c r="H9" i="6"/>
  <c r="L8" i="6"/>
  <c r="J8" i="6"/>
  <c r="H8" i="6"/>
  <c r="L7" i="6"/>
  <c r="J7" i="6"/>
  <c r="H7" i="6"/>
  <c r="L6" i="6"/>
  <c r="J6" i="6"/>
  <c r="H6" i="6"/>
  <c r="L5" i="6"/>
  <c r="H5" i="6"/>
  <c r="L4" i="6"/>
  <c r="H4" i="6"/>
  <c r="M7" i="6" l="1"/>
  <c r="M9" i="6"/>
  <c r="M11" i="6"/>
  <c r="M4" i="6"/>
  <c r="M5" i="6"/>
  <c r="M6" i="6"/>
  <c r="M8" i="6"/>
  <c r="M10" i="6"/>
  <c r="M12" i="6"/>
  <c r="L58" i="5"/>
  <c r="L57" i="5"/>
  <c r="L56" i="5"/>
  <c r="L55" i="5"/>
  <c r="L51" i="5"/>
  <c r="L50" i="5"/>
  <c r="L49" i="5"/>
  <c r="H60" i="5"/>
  <c r="H59" i="5"/>
  <c r="H58" i="5"/>
  <c r="H57" i="5"/>
  <c r="H56" i="5"/>
  <c r="H55" i="5"/>
  <c r="H54" i="5"/>
  <c r="H53" i="5"/>
  <c r="H52" i="5"/>
  <c r="H51" i="5"/>
  <c r="H50" i="5"/>
  <c r="H49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L30" i="5"/>
  <c r="J30" i="5"/>
  <c r="H30" i="5"/>
  <c r="L29" i="5"/>
  <c r="J29" i="5"/>
  <c r="H29" i="5"/>
  <c r="L28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L21" i="5"/>
  <c r="J21" i="5"/>
  <c r="M21" i="5" s="1"/>
  <c r="H21" i="5"/>
  <c r="L20" i="5"/>
  <c r="J20" i="5"/>
  <c r="H20" i="5"/>
  <c r="L19" i="5"/>
  <c r="J19" i="5"/>
  <c r="M19" i="5" s="1"/>
  <c r="H19" i="5"/>
  <c r="L18" i="5"/>
  <c r="J18" i="5"/>
  <c r="H18" i="5"/>
  <c r="L17" i="5"/>
  <c r="J17" i="5"/>
  <c r="M17" i="5" s="1"/>
  <c r="H17" i="5"/>
  <c r="L16" i="5"/>
  <c r="J16" i="5"/>
  <c r="H16" i="5"/>
  <c r="L15" i="5"/>
  <c r="J15" i="5"/>
  <c r="H15" i="5"/>
  <c r="L14" i="5"/>
  <c r="J14" i="5"/>
  <c r="H14" i="5"/>
  <c r="L13" i="5"/>
  <c r="J13" i="5"/>
  <c r="H13" i="5"/>
  <c r="L12" i="5"/>
  <c r="J12" i="5"/>
  <c r="H12" i="5"/>
  <c r="M12" i="5" s="1"/>
  <c r="L11" i="5"/>
  <c r="J11" i="5"/>
  <c r="M11" i="5" s="1"/>
  <c r="H11" i="5"/>
  <c r="L10" i="5"/>
  <c r="J10" i="5"/>
  <c r="H10" i="5"/>
  <c r="H9" i="5"/>
  <c r="L8" i="5"/>
  <c r="H8" i="5"/>
  <c r="L7" i="5"/>
  <c r="H7" i="5"/>
  <c r="M7" i="5" s="1"/>
  <c r="H6" i="5"/>
  <c r="H5" i="5"/>
  <c r="L4" i="5"/>
  <c r="H4" i="5"/>
  <c r="M4" i="5" s="1"/>
  <c r="M14" i="5" l="1"/>
  <c r="M16" i="5"/>
  <c r="M18" i="5"/>
  <c r="M20" i="5"/>
  <c r="M28" i="5"/>
  <c r="M30" i="5"/>
  <c r="M8" i="5"/>
  <c r="M10" i="5"/>
  <c r="M13" i="5"/>
  <c r="M15" i="5"/>
  <c r="M29" i="5"/>
</calcChain>
</file>

<file path=xl/sharedStrings.xml><?xml version="1.0" encoding="utf-8"?>
<sst xmlns="http://schemas.openxmlformats.org/spreadsheetml/2006/main" count="349" uniqueCount="198">
  <si>
    <t>01365</t>
  </si>
  <si>
    <t>欧娅</t>
  </si>
  <si>
    <t>20101525501</t>
  </si>
  <si>
    <t>13667</t>
  </si>
  <si>
    <t>冯思宇</t>
  </si>
  <si>
    <t>20101525530</t>
  </si>
  <si>
    <t>12915</t>
  </si>
  <si>
    <t>罗爽</t>
  </si>
  <si>
    <t>20101593325</t>
  </si>
  <si>
    <t>17613</t>
  </si>
  <si>
    <t>张兰</t>
  </si>
  <si>
    <t>20101911613</t>
  </si>
  <si>
    <t>16518</t>
  </si>
  <si>
    <t>李志辉</t>
  </si>
  <si>
    <t>20101290428</t>
  </si>
  <si>
    <t>11367</t>
  </si>
  <si>
    <t>朱芳</t>
  </si>
  <si>
    <t>20101940118</t>
  </si>
  <si>
    <t>09241</t>
  </si>
  <si>
    <t>禄秋艺</t>
  </si>
  <si>
    <t>20101292522</t>
  </si>
  <si>
    <t>22247</t>
  </si>
  <si>
    <t>苏倩</t>
  </si>
  <si>
    <t>20101522620</t>
  </si>
  <si>
    <t>08460</t>
  </si>
  <si>
    <t>叶青青</t>
  </si>
  <si>
    <t>20101910923</t>
  </si>
  <si>
    <t>04688</t>
  </si>
  <si>
    <t>伍亚男</t>
  </si>
  <si>
    <t>20101910422</t>
  </si>
  <si>
    <t>17317</t>
  </si>
  <si>
    <t>章玉群</t>
  </si>
  <si>
    <t>20101911427</t>
  </si>
  <si>
    <t>20699</t>
  </si>
  <si>
    <t>陈和举</t>
  </si>
  <si>
    <t>20101524228</t>
  </si>
  <si>
    <t>15022</t>
  </si>
  <si>
    <t>吴恋</t>
  </si>
  <si>
    <t>20101521530</t>
  </si>
  <si>
    <t>05208</t>
  </si>
  <si>
    <t>赵国捧</t>
  </si>
  <si>
    <t>20101940330</t>
  </si>
  <si>
    <t>05352</t>
  </si>
  <si>
    <t>肖兴艳</t>
  </si>
  <si>
    <t>20101911913</t>
  </si>
  <si>
    <t>13420</t>
  </si>
  <si>
    <t>李金玉</t>
  </si>
  <si>
    <t>20101521721</t>
  </si>
  <si>
    <t>01530</t>
  </si>
  <si>
    <t>石春梅</t>
  </si>
  <si>
    <t>20101593102</t>
  </si>
  <si>
    <t>21352</t>
  </si>
  <si>
    <t>李华宇</t>
  </si>
  <si>
    <t>20101911204</t>
  </si>
  <si>
    <t>02520</t>
  </si>
  <si>
    <t>袁圣彬</t>
  </si>
  <si>
    <t>20101914511</t>
  </si>
  <si>
    <t>04592</t>
  </si>
  <si>
    <t>张婷婷</t>
  </si>
  <si>
    <t>20101521808</t>
  </si>
  <si>
    <t>18709</t>
  </si>
  <si>
    <t>王铖铖</t>
  </si>
  <si>
    <t>20101291524</t>
  </si>
  <si>
    <t>报名序号</t>
  </si>
  <si>
    <t>姓名</t>
  </si>
  <si>
    <t>准考证号</t>
  </si>
  <si>
    <t>卷面成绩(150分)</t>
  </si>
  <si>
    <t>百分制
成绩</t>
    <phoneticPr fontId="1" type="noConversion"/>
  </si>
  <si>
    <t>笔试成绩</t>
    <phoneticPr fontId="1" type="noConversion"/>
  </si>
  <si>
    <t>11285</t>
  </si>
  <si>
    <t>王相鹏</t>
  </si>
  <si>
    <t>10101953117</t>
  </si>
  <si>
    <t>01364</t>
  </si>
  <si>
    <t>唐东</t>
  </si>
  <si>
    <t>10101900223</t>
  </si>
  <si>
    <t>02114</t>
  </si>
  <si>
    <t>王明霞</t>
  </si>
  <si>
    <t>10101732213</t>
  </si>
  <si>
    <t>总分</t>
    <phoneticPr fontId="1" type="noConversion"/>
  </si>
  <si>
    <t>06701</t>
  </si>
  <si>
    <t>李冶</t>
  </si>
  <si>
    <t>10101901714</t>
  </si>
  <si>
    <t>05369</t>
  </si>
  <si>
    <t>罗付琼</t>
  </si>
  <si>
    <t>10101122201</t>
  </si>
  <si>
    <t>13971</t>
  </si>
  <si>
    <t>潘友莲</t>
  </si>
  <si>
    <t>10101732015</t>
  </si>
  <si>
    <t>报考岗位
及代码</t>
    <phoneticPr fontId="1" type="noConversion"/>
  </si>
  <si>
    <t>05969</t>
  </si>
  <si>
    <t>田雯槿</t>
  </si>
  <si>
    <t>30101955206</t>
  </si>
  <si>
    <t>14575</t>
  </si>
  <si>
    <t>曾滟杰</t>
  </si>
  <si>
    <t>30101955726</t>
  </si>
  <si>
    <t>06639</t>
  </si>
  <si>
    <t>孙雅雯</t>
  </si>
  <si>
    <t>30101955828</t>
  </si>
  <si>
    <t>21219</t>
  </si>
  <si>
    <t>罗荣</t>
  </si>
  <si>
    <t>30101955624</t>
  </si>
  <si>
    <t>08305</t>
  </si>
  <si>
    <t>潘陈璐</t>
  </si>
  <si>
    <t>30101954615</t>
  </si>
  <si>
    <t>17187</t>
  </si>
  <si>
    <t>刘珍珠</t>
  </si>
  <si>
    <t>30101954603</t>
  </si>
  <si>
    <t>10323</t>
  </si>
  <si>
    <t>饶芸</t>
  </si>
  <si>
    <t>30101955214</t>
  </si>
  <si>
    <t>09626</t>
  </si>
  <si>
    <t>彭安琪</t>
  </si>
  <si>
    <t>30101955719</t>
  </si>
  <si>
    <t>14233</t>
  </si>
  <si>
    <t>何大秀</t>
  </si>
  <si>
    <t>30101955515</t>
  </si>
  <si>
    <t>03312</t>
  </si>
  <si>
    <t>任敏</t>
  </si>
  <si>
    <t>30101954305</t>
  </si>
  <si>
    <t>05689</t>
  </si>
  <si>
    <t>赵雪艳</t>
  </si>
  <si>
    <t>30101954925</t>
  </si>
  <si>
    <t>00337</t>
  </si>
  <si>
    <t>唐丽莎</t>
  </si>
  <si>
    <t>30101954418</t>
  </si>
  <si>
    <t>01192</t>
  </si>
  <si>
    <t>魏黔坤</t>
  </si>
  <si>
    <t>30101955110</t>
  </si>
  <si>
    <t>20776</t>
  </si>
  <si>
    <t>杜青</t>
  </si>
  <si>
    <t>30101955226</t>
  </si>
  <si>
    <t>03996</t>
  </si>
  <si>
    <t>李琼</t>
  </si>
  <si>
    <t>30101954424</t>
  </si>
  <si>
    <t>14365</t>
  </si>
  <si>
    <t>陈婷</t>
  </si>
  <si>
    <t>30101954730</t>
  </si>
  <si>
    <t>04600</t>
  </si>
  <si>
    <t>杨碧</t>
  </si>
  <si>
    <t>30101954610</t>
  </si>
  <si>
    <t>12067</t>
  </si>
  <si>
    <t>王丹</t>
  </si>
  <si>
    <t>30101954828</t>
  </si>
  <si>
    <t>20654</t>
  </si>
  <si>
    <t>杨丹</t>
  </si>
  <si>
    <t>30101954611</t>
  </si>
  <si>
    <t>01747</t>
  </si>
  <si>
    <t>曾湘辉</t>
  </si>
  <si>
    <t>30101955427</t>
  </si>
  <si>
    <t>18995</t>
  </si>
  <si>
    <t>孙诗桅</t>
  </si>
  <si>
    <t>30101954226</t>
  </si>
  <si>
    <t>16383</t>
  </si>
  <si>
    <t>鲍婕</t>
  </si>
  <si>
    <t>30101954725</t>
  </si>
  <si>
    <t>04603</t>
  </si>
  <si>
    <t>陶婷婷</t>
  </si>
  <si>
    <t>30101956119</t>
  </si>
  <si>
    <t>09082</t>
  </si>
  <si>
    <t>杨韵洁</t>
  </si>
  <si>
    <t>30101954228</t>
  </si>
  <si>
    <t>15470</t>
  </si>
  <si>
    <t>范晓倩</t>
  </si>
  <si>
    <t>30101955318</t>
  </si>
  <si>
    <t>06801</t>
  </si>
  <si>
    <t>杨烨</t>
  </si>
  <si>
    <t>30101955904</t>
  </si>
  <si>
    <t>06251</t>
  </si>
  <si>
    <t>王琪</t>
  </si>
  <si>
    <t>30101956028</t>
  </si>
  <si>
    <t>10000</t>
  </si>
  <si>
    <t>周婷婷</t>
  </si>
  <si>
    <t>30101955319</t>
  </si>
  <si>
    <t>07959</t>
  </si>
  <si>
    <t>黄定芳</t>
  </si>
  <si>
    <t>30101956118</t>
  </si>
  <si>
    <t>13544</t>
  </si>
  <si>
    <t>余敏</t>
  </si>
  <si>
    <t>30101956014</t>
  </si>
  <si>
    <t>序
号</t>
    <phoneticPr fontId="1" type="noConversion"/>
  </si>
  <si>
    <t>无专业测试</t>
    <phoneticPr fontId="1" type="noConversion"/>
  </si>
  <si>
    <t>缺考</t>
    <phoneticPr fontId="1" type="noConversion"/>
  </si>
  <si>
    <t>试教成绩</t>
    <phoneticPr fontId="1" type="noConversion"/>
  </si>
  <si>
    <t>权重分</t>
    <phoneticPr fontId="1" type="noConversion"/>
  </si>
  <si>
    <t>专业测试</t>
    <phoneticPr fontId="1" type="noConversion"/>
  </si>
  <si>
    <t>权重分</t>
    <phoneticPr fontId="1" type="noConversion"/>
  </si>
  <si>
    <t>备注</t>
    <phoneticPr fontId="1" type="noConversion"/>
  </si>
  <si>
    <t>02岗位</t>
    <phoneticPr fontId="1" type="noConversion"/>
  </si>
  <si>
    <t>03岗位</t>
    <phoneticPr fontId="1" type="noConversion"/>
  </si>
  <si>
    <t>进入体检</t>
    <phoneticPr fontId="1" type="noConversion"/>
  </si>
  <si>
    <t>04岗位</t>
    <phoneticPr fontId="1" type="noConversion"/>
  </si>
  <si>
    <t>05岗位</t>
    <phoneticPr fontId="1" type="noConversion"/>
  </si>
  <si>
    <t>10岗位</t>
    <phoneticPr fontId="1" type="noConversion"/>
  </si>
  <si>
    <t>11岗位</t>
    <phoneticPr fontId="1" type="noConversion"/>
  </si>
  <si>
    <t>12岗位</t>
    <phoneticPr fontId="1" type="noConversion"/>
  </si>
  <si>
    <t>进入体检</t>
    <phoneticPr fontId="1" type="noConversion"/>
  </si>
  <si>
    <t>贵阳护理职业学院2017年公开招聘工作人员总成绩</t>
    <phoneticPr fontId="1" type="noConversion"/>
  </si>
  <si>
    <t>贵阳护理职业学院2017年公开招聘工作人员进入体检人员名单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</si>
</sst>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;[Red]0.00"/>
    <numFmt numFmtId="177" formatCode="0.00_);[Red]\(0.00\)"/>
    <numFmt numFmtId="178" formatCode="0.0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Normal="100" workbookViewId="0">
      <selection activeCell="M58" sqref="M58"/>
    </sheetView>
  </sheetViews>
  <sheetFormatPr defaultRowHeight="13.5" x14ac:dyDescent="0.15"/>
  <cols>
    <col min="1" max="1" width="4.25" customWidth="1"/>
    <col min="2" max="2" width="8.625" customWidth="1"/>
    <col min="3" max="3" width="9.5" customWidth="1"/>
    <col min="4" max="4" width="10.625" customWidth="1"/>
    <col min="5" max="5" width="16.375" customWidth="1"/>
    <col min="6" max="6" width="10.125" customWidth="1"/>
    <col min="7" max="7" width="9.75" customWidth="1"/>
    <col min="8" max="11" width="11.5" customWidth="1"/>
    <col min="12" max="12" width="9.75" customWidth="1"/>
    <col min="13" max="13" width="8.125" customWidth="1"/>
    <col min="14" max="14" width="9.375" style="11" customWidth="1"/>
  </cols>
  <sheetData>
    <row r="1" spans="1:14" ht="34.5" customHeight="1" x14ac:dyDescent="0.15">
      <c r="A1" s="27" t="s">
        <v>196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3" customHeight="1" x14ac:dyDescent="0.15">
      <c r="A2" s="28" t="s">
        <v>179</v>
      </c>
      <c r="B2" s="22" t="s">
        <v>88</v>
      </c>
      <c r="C2" s="24" t="s">
        <v>63</v>
      </c>
      <c r="D2" s="24" t="s">
        <v>64</v>
      </c>
      <c r="E2" s="23" t="s">
        <v>65</v>
      </c>
      <c r="F2" s="25" t="s">
        <v>68</v>
      </c>
      <c r="G2" s="25"/>
      <c r="H2" s="25"/>
      <c r="I2" s="25" t="s">
        <v>184</v>
      </c>
      <c r="J2" s="25"/>
      <c r="K2" s="25" t="s">
        <v>182</v>
      </c>
      <c r="L2" s="25"/>
      <c r="M2" s="25" t="s">
        <v>78</v>
      </c>
      <c r="N2" s="26" t="s">
        <v>186</v>
      </c>
    </row>
    <row r="3" spans="1:14" ht="39" customHeight="1" x14ac:dyDescent="0.15">
      <c r="A3" s="29"/>
      <c r="B3" s="23"/>
      <c r="C3" s="24"/>
      <c r="D3" s="24"/>
      <c r="E3" s="23"/>
      <c r="F3" s="3" t="s">
        <v>66</v>
      </c>
      <c r="G3" s="4" t="s">
        <v>67</v>
      </c>
      <c r="H3" s="10" t="s">
        <v>183</v>
      </c>
      <c r="I3" s="10" t="s">
        <v>67</v>
      </c>
      <c r="J3" s="10" t="s">
        <v>185</v>
      </c>
      <c r="K3" s="4" t="s">
        <v>67</v>
      </c>
      <c r="L3" s="4" t="s">
        <v>183</v>
      </c>
      <c r="M3" s="25"/>
      <c r="N3" s="26"/>
    </row>
    <row r="4" spans="1:14" ht="24.95" customHeight="1" x14ac:dyDescent="0.15">
      <c r="A4" s="15">
        <v>1</v>
      </c>
      <c r="B4" s="25" t="s">
        <v>187</v>
      </c>
      <c r="C4" s="1" t="s">
        <v>72</v>
      </c>
      <c r="D4" s="1" t="s">
        <v>73</v>
      </c>
      <c r="E4" s="1" t="s">
        <v>74</v>
      </c>
      <c r="F4" s="3">
        <v>86</v>
      </c>
      <c r="G4" s="4">
        <v>57.333333333333336</v>
      </c>
      <c r="H4" s="4">
        <f t="shared" ref="H4:H9" si="0">G4*0.6</f>
        <v>34.4</v>
      </c>
      <c r="I4" s="12" t="s">
        <v>180</v>
      </c>
      <c r="J4" s="4"/>
      <c r="K4" s="4">
        <v>87.2</v>
      </c>
      <c r="L4" s="4">
        <f>K4*0.4</f>
        <v>34.880000000000003</v>
      </c>
      <c r="M4" s="8">
        <f>L4+H4</f>
        <v>69.28</v>
      </c>
      <c r="N4" s="15" t="s">
        <v>189</v>
      </c>
    </row>
    <row r="5" spans="1:14" ht="24.95" customHeight="1" x14ac:dyDescent="0.15">
      <c r="A5" s="15">
        <v>2</v>
      </c>
      <c r="B5" s="25"/>
      <c r="C5" s="1" t="s">
        <v>69</v>
      </c>
      <c r="D5" s="1" t="s">
        <v>70</v>
      </c>
      <c r="E5" s="1" t="s">
        <v>71</v>
      </c>
      <c r="F5" s="3">
        <v>87.5</v>
      </c>
      <c r="G5" s="4">
        <v>58.333333333333336</v>
      </c>
      <c r="H5" s="4">
        <f t="shared" si="0"/>
        <v>35</v>
      </c>
      <c r="I5" s="12" t="s">
        <v>180</v>
      </c>
      <c r="J5" s="4"/>
      <c r="K5" s="4" t="s">
        <v>181</v>
      </c>
      <c r="L5" s="4"/>
      <c r="M5" s="8"/>
      <c r="N5" s="16"/>
    </row>
    <row r="6" spans="1:14" ht="24.95" customHeight="1" x14ac:dyDescent="0.15">
      <c r="A6" s="15">
        <v>3</v>
      </c>
      <c r="B6" s="25"/>
      <c r="C6" s="1" t="s">
        <v>75</v>
      </c>
      <c r="D6" s="1" t="s">
        <v>76</v>
      </c>
      <c r="E6" s="1" t="s">
        <v>77</v>
      </c>
      <c r="F6" s="3">
        <v>84</v>
      </c>
      <c r="G6" s="4">
        <v>56</v>
      </c>
      <c r="H6" s="4">
        <f t="shared" si="0"/>
        <v>33.6</v>
      </c>
      <c r="I6" s="12" t="s">
        <v>180</v>
      </c>
      <c r="J6" s="4"/>
      <c r="K6" s="4" t="s">
        <v>181</v>
      </c>
      <c r="L6" s="4"/>
      <c r="M6" s="8"/>
      <c r="N6" s="16"/>
    </row>
    <row r="7" spans="1:14" ht="24.95" customHeight="1" x14ac:dyDescent="0.15">
      <c r="A7" s="15">
        <v>4</v>
      </c>
      <c r="B7" s="25" t="s">
        <v>188</v>
      </c>
      <c r="C7" s="14" t="s">
        <v>85</v>
      </c>
      <c r="D7" s="14" t="s">
        <v>86</v>
      </c>
      <c r="E7" s="13" t="s">
        <v>87</v>
      </c>
      <c r="F7" s="3">
        <v>104</v>
      </c>
      <c r="G7" s="4">
        <v>69.333333333333343</v>
      </c>
      <c r="H7" s="4">
        <f t="shared" si="0"/>
        <v>41.6</v>
      </c>
      <c r="I7" s="12" t="s">
        <v>180</v>
      </c>
      <c r="J7" s="4"/>
      <c r="K7" s="4">
        <v>81</v>
      </c>
      <c r="L7" s="4">
        <f>K7*0.4</f>
        <v>32.4</v>
      </c>
      <c r="M7" s="8">
        <f>H7+L7</f>
        <v>74</v>
      </c>
      <c r="N7" s="15" t="s">
        <v>189</v>
      </c>
    </row>
    <row r="8" spans="1:14" ht="24.95" customHeight="1" x14ac:dyDescent="0.15">
      <c r="A8" s="15">
        <v>5</v>
      </c>
      <c r="B8" s="25"/>
      <c r="C8" s="14" t="s">
        <v>82</v>
      </c>
      <c r="D8" s="14" t="s">
        <v>83</v>
      </c>
      <c r="E8" s="13" t="s">
        <v>84</v>
      </c>
      <c r="F8" s="3">
        <v>104.5</v>
      </c>
      <c r="G8" s="4">
        <v>69.666666666666671</v>
      </c>
      <c r="H8" s="4">
        <f t="shared" si="0"/>
        <v>41.800000000000004</v>
      </c>
      <c r="I8" s="12" t="s">
        <v>180</v>
      </c>
      <c r="J8" s="4"/>
      <c r="K8" s="4">
        <v>80</v>
      </c>
      <c r="L8" s="4">
        <f>K8*0.4</f>
        <v>32</v>
      </c>
      <c r="M8" s="8">
        <f>H8+L8</f>
        <v>73.800000000000011</v>
      </c>
      <c r="N8" s="16"/>
    </row>
    <row r="9" spans="1:14" ht="24.95" customHeight="1" x14ac:dyDescent="0.15">
      <c r="A9" s="15">
        <v>6</v>
      </c>
      <c r="B9" s="25"/>
      <c r="C9" s="14" t="s">
        <v>79</v>
      </c>
      <c r="D9" s="14" t="s">
        <v>80</v>
      </c>
      <c r="E9" s="13" t="s">
        <v>81</v>
      </c>
      <c r="F9" s="3">
        <v>114</v>
      </c>
      <c r="G9" s="4">
        <v>76</v>
      </c>
      <c r="H9" s="4">
        <f t="shared" si="0"/>
        <v>45.6</v>
      </c>
      <c r="I9" s="12" t="s">
        <v>180</v>
      </c>
      <c r="J9" s="4"/>
      <c r="K9" s="4" t="s">
        <v>181</v>
      </c>
      <c r="L9" s="4"/>
      <c r="M9" s="8"/>
      <c r="N9" s="16"/>
    </row>
    <row r="10" spans="1:14" ht="24.95" customHeight="1" x14ac:dyDescent="0.15">
      <c r="A10" s="15">
        <v>7</v>
      </c>
      <c r="B10" s="25" t="s">
        <v>190</v>
      </c>
      <c r="C10" s="1" t="s">
        <v>0</v>
      </c>
      <c r="D10" s="1" t="s">
        <v>1</v>
      </c>
      <c r="E10" s="1" t="s">
        <v>2</v>
      </c>
      <c r="F10" s="1">
        <v>98.5</v>
      </c>
      <c r="G10" s="2">
        <v>65.666666666666657</v>
      </c>
      <c r="H10" s="2">
        <f t="shared" ref="H10:H30" si="1">G10*0.3</f>
        <v>19.699999999999996</v>
      </c>
      <c r="I10" s="6">
        <v>82.8</v>
      </c>
      <c r="J10" s="2">
        <f t="shared" ref="J10:J30" si="2">I10*0.4</f>
        <v>33.119999999999997</v>
      </c>
      <c r="K10" s="2">
        <v>82</v>
      </c>
      <c r="L10" s="2">
        <f t="shared" ref="L10:L21" si="3">K10*0.3</f>
        <v>24.599999999999998</v>
      </c>
      <c r="M10" s="2">
        <f t="shared" ref="M10:M21" si="4">H10+J10+L10</f>
        <v>77.419999999999987</v>
      </c>
      <c r="N10" s="15" t="s">
        <v>189</v>
      </c>
    </row>
    <row r="11" spans="1:14" ht="24.95" customHeight="1" x14ac:dyDescent="0.15">
      <c r="A11" s="15">
        <v>8</v>
      </c>
      <c r="B11" s="25"/>
      <c r="C11" s="1" t="s">
        <v>6</v>
      </c>
      <c r="D11" s="1" t="s">
        <v>7</v>
      </c>
      <c r="E11" s="1" t="s">
        <v>8</v>
      </c>
      <c r="F11" s="1">
        <v>95</v>
      </c>
      <c r="G11" s="2">
        <v>63.333333333333329</v>
      </c>
      <c r="H11" s="2">
        <f t="shared" si="1"/>
        <v>18.999999999999996</v>
      </c>
      <c r="I11" s="7">
        <v>77.099999999999994</v>
      </c>
      <c r="J11" s="2">
        <f t="shared" si="2"/>
        <v>30.84</v>
      </c>
      <c r="K11" s="2">
        <v>89.6</v>
      </c>
      <c r="L11" s="2">
        <f t="shared" si="3"/>
        <v>26.88</v>
      </c>
      <c r="M11" s="2">
        <f t="shared" si="4"/>
        <v>76.72</v>
      </c>
      <c r="N11" s="15" t="s">
        <v>189</v>
      </c>
    </row>
    <row r="12" spans="1:14" ht="24.95" customHeight="1" x14ac:dyDescent="0.15">
      <c r="A12" s="15">
        <v>9</v>
      </c>
      <c r="B12" s="25"/>
      <c r="C12" s="1" t="s">
        <v>15</v>
      </c>
      <c r="D12" s="1" t="s">
        <v>16</v>
      </c>
      <c r="E12" s="1" t="s">
        <v>17</v>
      </c>
      <c r="F12" s="1">
        <v>90</v>
      </c>
      <c r="G12" s="2">
        <v>60</v>
      </c>
      <c r="H12" s="2">
        <f t="shared" si="1"/>
        <v>18</v>
      </c>
      <c r="I12" s="7">
        <v>82.3</v>
      </c>
      <c r="J12" s="2">
        <f t="shared" si="2"/>
        <v>32.92</v>
      </c>
      <c r="K12" s="2">
        <v>85.6</v>
      </c>
      <c r="L12" s="2">
        <f t="shared" si="3"/>
        <v>25.679999999999996</v>
      </c>
      <c r="M12" s="2">
        <f t="shared" si="4"/>
        <v>76.599999999999994</v>
      </c>
      <c r="N12" s="15" t="s">
        <v>189</v>
      </c>
    </row>
    <row r="13" spans="1:14" ht="24.95" customHeight="1" x14ac:dyDescent="0.15">
      <c r="A13" s="15">
        <v>10</v>
      </c>
      <c r="B13" s="25"/>
      <c r="C13" s="1" t="s">
        <v>45</v>
      </c>
      <c r="D13" s="1" t="s">
        <v>46</v>
      </c>
      <c r="E13" s="1" t="s">
        <v>47</v>
      </c>
      <c r="F13" s="1">
        <v>78.5</v>
      </c>
      <c r="G13" s="2">
        <v>52.333333333333329</v>
      </c>
      <c r="H13" s="2">
        <f t="shared" si="1"/>
        <v>15.699999999999998</v>
      </c>
      <c r="I13" s="7">
        <v>86.1</v>
      </c>
      <c r="J13" s="2">
        <f t="shared" si="2"/>
        <v>34.44</v>
      </c>
      <c r="K13" s="2">
        <v>87.6</v>
      </c>
      <c r="L13" s="2">
        <f t="shared" si="3"/>
        <v>26.279999999999998</v>
      </c>
      <c r="M13" s="2">
        <f t="shared" si="4"/>
        <v>76.419999999999987</v>
      </c>
      <c r="N13" s="15" t="s">
        <v>189</v>
      </c>
    </row>
    <row r="14" spans="1:14" ht="24.95" customHeight="1" x14ac:dyDescent="0.15">
      <c r="A14" s="15">
        <v>11</v>
      </c>
      <c r="B14" s="25"/>
      <c r="C14" s="1" t="s">
        <v>3</v>
      </c>
      <c r="D14" s="1" t="s">
        <v>4</v>
      </c>
      <c r="E14" s="1" t="s">
        <v>5</v>
      </c>
      <c r="F14" s="1">
        <v>96</v>
      </c>
      <c r="G14" s="2">
        <v>64</v>
      </c>
      <c r="H14" s="2">
        <f t="shared" si="1"/>
        <v>19.2</v>
      </c>
      <c r="I14" s="7">
        <v>83.3</v>
      </c>
      <c r="J14" s="2">
        <f t="shared" si="2"/>
        <v>33.32</v>
      </c>
      <c r="K14" s="2">
        <v>79</v>
      </c>
      <c r="L14" s="2">
        <f t="shared" si="3"/>
        <v>23.7</v>
      </c>
      <c r="M14" s="2">
        <f t="shared" si="4"/>
        <v>76.22</v>
      </c>
      <c r="N14" s="15" t="s">
        <v>189</v>
      </c>
    </row>
    <row r="15" spans="1:14" ht="24.95" customHeight="1" x14ac:dyDescent="0.15">
      <c r="A15" s="15">
        <v>12</v>
      </c>
      <c r="B15" s="25"/>
      <c r="C15" s="1" t="s">
        <v>33</v>
      </c>
      <c r="D15" s="1" t="s">
        <v>34</v>
      </c>
      <c r="E15" s="1" t="s">
        <v>35</v>
      </c>
      <c r="F15" s="1">
        <v>84</v>
      </c>
      <c r="G15" s="2">
        <v>56</v>
      </c>
      <c r="H15" s="2">
        <f t="shared" si="1"/>
        <v>16.8</v>
      </c>
      <c r="I15" s="7">
        <v>79.8</v>
      </c>
      <c r="J15" s="2">
        <f t="shared" si="2"/>
        <v>31.92</v>
      </c>
      <c r="K15" s="2">
        <v>83.4</v>
      </c>
      <c r="L15" s="2">
        <f t="shared" si="3"/>
        <v>25.02</v>
      </c>
      <c r="M15" s="2">
        <f t="shared" si="4"/>
        <v>73.739999999999995</v>
      </c>
      <c r="N15" s="15" t="s">
        <v>189</v>
      </c>
    </row>
    <row r="16" spans="1:14" ht="24.95" customHeight="1" x14ac:dyDescent="0.15">
      <c r="A16" s="15">
        <v>13</v>
      </c>
      <c r="B16" s="25"/>
      <c r="C16" s="1" t="s">
        <v>51</v>
      </c>
      <c r="D16" s="1" t="s">
        <v>52</v>
      </c>
      <c r="E16" s="1" t="s">
        <v>53</v>
      </c>
      <c r="F16" s="1">
        <v>74.5</v>
      </c>
      <c r="G16" s="2">
        <v>49.666666666666664</v>
      </c>
      <c r="H16" s="2">
        <f t="shared" si="1"/>
        <v>14.899999999999999</v>
      </c>
      <c r="I16" s="7">
        <v>75.099999999999994</v>
      </c>
      <c r="J16" s="2">
        <f t="shared" si="2"/>
        <v>30.04</v>
      </c>
      <c r="K16" s="2">
        <v>83.8</v>
      </c>
      <c r="L16" s="2">
        <f t="shared" si="3"/>
        <v>25.139999999999997</v>
      </c>
      <c r="M16" s="2">
        <f t="shared" si="4"/>
        <v>70.08</v>
      </c>
      <c r="N16" s="16"/>
    </row>
    <row r="17" spans="1:14" ht="24.95" customHeight="1" x14ac:dyDescent="0.15">
      <c r="A17" s="15">
        <v>14</v>
      </c>
      <c r="B17" s="25"/>
      <c r="C17" s="1" t="s">
        <v>27</v>
      </c>
      <c r="D17" s="1" t="s">
        <v>28</v>
      </c>
      <c r="E17" s="1" t="s">
        <v>29</v>
      </c>
      <c r="F17" s="1">
        <v>86.5</v>
      </c>
      <c r="G17" s="2">
        <v>57.666666666666664</v>
      </c>
      <c r="H17" s="2">
        <f t="shared" si="1"/>
        <v>17.299999999999997</v>
      </c>
      <c r="I17" s="7">
        <v>73.8</v>
      </c>
      <c r="J17" s="2">
        <f t="shared" si="2"/>
        <v>29.52</v>
      </c>
      <c r="K17" s="2">
        <v>75.2</v>
      </c>
      <c r="L17" s="2">
        <f t="shared" si="3"/>
        <v>22.56</v>
      </c>
      <c r="M17" s="2">
        <f t="shared" si="4"/>
        <v>69.38</v>
      </c>
      <c r="N17" s="16"/>
    </row>
    <row r="18" spans="1:14" ht="24.95" customHeight="1" x14ac:dyDescent="0.15">
      <c r="A18" s="15">
        <v>15</v>
      </c>
      <c r="B18" s="25"/>
      <c r="C18" s="1" t="s">
        <v>30</v>
      </c>
      <c r="D18" s="1" t="s">
        <v>31</v>
      </c>
      <c r="E18" s="1" t="s">
        <v>32</v>
      </c>
      <c r="F18" s="1">
        <v>85</v>
      </c>
      <c r="G18" s="2">
        <v>56.666666666666664</v>
      </c>
      <c r="H18" s="2">
        <f t="shared" si="1"/>
        <v>17</v>
      </c>
      <c r="I18" s="7">
        <v>67.099999999999994</v>
      </c>
      <c r="J18" s="2">
        <f t="shared" si="2"/>
        <v>26.84</v>
      </c>
      <c r="K18" s="2">
        <v>82.8</v>
      </c>
      <c r="L18" s="2">
        <f t="shared" si="3"/>
        <v>24.84</v>
      </c>
      <c r="M18" s="2">
        <f t="shared" si="4"/>
        <v>68.680000000000007</v>
      </c>
      <c r="N18" s="16"/>
    </row>
    <row r="19" spans="1:14" ht="24.95" customHeight="1" x14ac:dyDescent="0.15">
      <c r="A19" s="15">
        <v>16</v>
      </c>
      <c r="B19" s="25"/>
      <c r="C19" s="1" t="s">
        <v>18</v>
      </c>
      <c r="D19" s="1" t="s">
        <v>19</v>
      </c>
      <c r="E19" s="1" t="s">
        <v>20</v>
      </c>
      <c r="F19" s="1">
        <v>89</v>
      </c>
      <c r="G19" s="2">
        <v>59.333333333333336</v>
      </c>
      <c r="H19" s="2">
        <f t="shared" si="1"/>
        <v>17.8</v>
      </c>
      <c r="I19" s="7">
        <v>67.099999999999994</v>
      </c>
      <c r="J19" s="2">
        <f t="shared" si="2"/>
        <v>26.84</v>
      </c>
      <c r="K19" s="2">
        <v>80</v>
      </c>
      <c r="L19" s="2">
        <f t="shared" si="3"/>
        <v>24</v>
      </c>
      <c r="M19" s="2">
        <f t="shared" si="4"/>
        <v>68.64</v>
      </c>
      <c r="N19" s="16"/>
    </row>
    <row r="20" spans="1:14" ht="24.95" customHeight="1" x14ac:dyDescent="0.15">
      <c r="A20" s="15">
        <v>17</v>
      </c>
      <c r="B20" s="25"/>
      <c r="C20" s="1" t="s">
        <v>39</v>
      </c>
      <c r="D20" s="1" t="s">
        <v>40</v>
      </c>
      <c r="E20" s="1" t="s">
        <v>41</v>
      </c>
      <c r="F20" s="1">
        <v>80.5</v>
      </c>
      <c r="G20" s="2">
        <v>53.666666666666664</v>
      </c>
      <c r="H20" s="2">
        <f t="shared" si="1"/>
        <v>16.099999999999998</v>
      </c>
      <c r="I20" s="7">
        <v>71.8</v>
      </c>
      <c r="J20" s="2">
        <f t="shared" si="2"/>
        <v>28.72</v>
      </c>
      <c r="K20" s="2">
        <v>79.2</v>
      </c>
      <c r="L20" s="2">
        <f t="shared" si="3"/>
        <v>23.76</v>
      </c>
      <c r="M20" s="2">
        <f t="shared" si="4"/>
        <v>68.58</v>
      </c>
      <c r="N20" s="16"/>
    </row>
    <row r="21" spans="1:14" ht="24.95" customHeight="1" x14ac:dyDescent="0.15">
      <c r="A21" s="15">
        <v>18</v>
      </c>
      <c r="B21" s="25"/>
      <c r="C21" s="1" t="s">
        <v>21</v>
      </c>
      <c r="D21" s="1" t="s">
        <v>22</v>
      </c>
      <c r="E21" s="1" t="s">
        <v>23</v>
      </c>
      <c r="F21" s="1">
        <v>87.5</v>
      </c>
      <c r="G21" s="2">
        <v>58.333333333333336</v>
      </c>
      <c r="H21" s="2">
        <f t="shared" si="1"/>
        <v>17.5</v>
      </c>
      <c r="I21" s="7">
        <v>68.3</v>
      </c>
      <c r="J21" s="2">
        <f t="shared" si="2"/>
        <v>27.32</v>
      </c>
      <c r="K21" s="2">
        <v>75.8</v>
      </c>
      <c r="L21" s="2">
        <f t="shared" si="3"/>
        <v>22.74</v>
      </c>
      <c r="M21" s="2">
        <f t="shared" si="4"/>
        <v>67.56</v>
      </c>
      <c r="N21" s="16"/>
    </row>
    <row r="22" spans="1:14" ht="24.95" customHeight="1" x14ac:dyDescent="0.15">
      <c r="A22" s="15">
        <v>19</v>
      </c>
      <c r="B22" s="25"/>
      <c r="C22" s="1" t="s">
        <v>36</v>
      </c>
      <c r="D22" s="1" t="s">
        <v>37</v>
      </c>
      <c r="E22" s="1" t="s">
        <v>38</v>
      </c>
      <c r="F22" s="1">
        <v>81.5</v>
      </c>
      <c r="G22" s="2">
        <v>54.333333333333336</v>
      </c>
      <c r="H22" s="2">
        <f t="shared" si="1"/>
        <v>16.3</v>
      </c>
      <c r="I22" s="7">
        <v>80.5</v>
      </c>
      <c r="J22" s="2">
        <f t="shared" si="2"/>
        <v>32.200000000000003</v>
      </c>
      <c r="K22" s="4" t="s">
        <v>181</v>
      </c>
      <c r="L22" s="4"/>
      <c r="M22" s="2"/>
      <c r="N22" s="16"/>
    </row>
    <row r="23" spans="1:14" ht="24.95" customHeight="1" x14ac:dyDescent="0.15">
      <c r="A23" s="15">
        <v>20</v>
      </c>
      <c r="B23" s="25"/>
      <c r="C23" s="1" t="s">
        <v>9</v>
      </c>
      <c r="D23" s="1" t="s">
        <v>10</v>
      </c>
      <c r="E23" s="1" t="s">
        <v>11</v>
      </c>
      <c r="F23" s="1">
        <v>95</v>
      </c>
      <c r="G23" s="2">
        <v>63.333333333333329</v>
      </c>
      <c r="H23" s="2">
        <f t="shared" si="1"/>
        <v>18.999999999999996</v>
      </c>
      <c r="I23" s="7">
        <v>69.599999999999994</v>
      </c>
      <c r="J23" s="2">
        <f t="shared" si="2"/>
        <v>27.84</v>
      </c>
      <c r="K23" s="4" t="s">
        <v>181</v>
      </c>
      <c r="L23" s="4"/>
      <c r="M23" s="2"/>
      <c r="N23" s="16"/>
    </row>
    <row r="24" spans="1:14" ht="24.95" customHeight="1" x14ac:dyDescent="0.15">
      <c r="A24" s="15">
        <v>21</v>
      </c>
      <c r="B24" s="25"/>
      <c r="C24" s="1" t="s">
        <v>12</v>
      </c>
      <c r="D24" s="1" t="s">
        <v>13</v>
      </c>
      <c r="E24" s="1" t="s">
        <v>14</v>
      </c>
      <c r="F24" s="1">
        <v>91.5</v>
      </c>
      <c r="G24" s="2">
        <v>61</v>
      </c>
      <c r="H24" s="2">
        <f t="shared" si="1"/>
        <v>18.3</v>
      </c>
      <c r="I24" s="7">
        <v>64.7</v>
      </c>
      <c r="J24" s="2">
        <f t="shared" si="2"/>
        <v>25.880000000000003</v>
      </c>
      <c r="K24" s="4" t="s">
        <v>181</v>
      </c>
      <c r="L24" s="4"/>
      <c r="M24" s="2"/>
      <c r="N24" s="16"/>
    </row>
    <row r="25" spans="1:14" ht="24.95" customHeight="1" x14ac:dyDescent="0.15">
      <c r="A25" s="15">
        <v>22</v>
      </c>
      <c r="B25" s="25"/>
      <c r="C25" s="1" t="s">
        <v>24</v>
      </c>
      <c r="D25" s="1" t="s">
        <v>25</v>
      </c>
      <c r="E25" s="1" t="s">
        <v>26</v>
      </c>
      <c r="F25" s="1">
        <v>87</v>
      </c>
      <c r="G25" s="2">
        <v>58</v>
      </c>
      <c r="H25" s="2">
        <f t="shared" si="1"/>
        <v>17.399999999999999</v>
      </c>
      <c r="I25" s="7">
        <v>66.599999999999994</v>
      </c>
      <c r="J25" s="2">
        <f t="shared" si="2"/>
        <v>26.64</v>
      </c>
      <c r="K25" s="4" t="s">
        <v>181</v>
      </c>
      <c r="L25" s="4"/>
      <c r="M25" s="2"/>
      <c r="N25" s="16"/>
    </row>
    <row r="26" spans="1:14" ht="24.95" customHeight="1" x14ac:dyDescent="0.15">
      <c r="A26" s="15">
        <v>23</v>
      </c>
      <c r="B26" s="25"/>
      <c r="C26" s="1" t="s">
        <v>48</v>
      </c>
      <c r="D26" s="1" t="s">
        <v>49</v>
      </c>
      <c r="E26" s="1" t="s">
        <v>50</v>
      </c>
      <c r="F26" s="1">
        <v>78</v>
      </c>
      <c r="G26" s="2">
        <v>52</v>
      </c>
      <c r="H26" s="2">
        <f t="shared" si="1"/>
        <v>15.6</v>
      </c>
      <c r="I26" s="7">
        <v>68</v>
      </c>
      <c r="J26" s="2">
        <f t="shared" si="2"/>
        <v>27.200000000000003</v>
      </c>
      <c r="K26" s="4" t="s">
        <v>181</v>
      </c>
      <c r="L26" s="4"/>
      <c r="M26" s="2"/>
      <c r="N26" s="16"/>
    </row>
    <row r="27" spans="1:14" ht="24.95" customHeight="1" x14ac:dyDescent="0.15">
      <c r="A27" s="15">
        <v>24</v>
      </c>
      <c r="B27" s="25"/>
      <c r="C27" s="1" t="s">
        <v>42</v>
      </c>
      <c r="D27" s="1" t="s">
        <v>43</v>
      </c>
      <c r="E27" s="1" t="s">
        <v>44</v>
      </c>
      <c r="F27" s="1">
        <v>79</v>
      </c>
      <c r="G27" s="2">
        <v>52.666666666666664</v>
      </c>
      <c r="H27" s="2">
        <f t="shared" si="1"/>
        <v>15.799999999999999</v>
      </c>
      <c r="I27" s="7">
        <v>67.400000000000006</v>
      </c>
      <c r="J27" s="2">
        <f t="shared" si="2"/>
        <v>26.960000000000004</v>
      </c>
      <c r="K27" s="4" t="s">
        <v>181</v>
      </c>
      <c r="L27" s="4"/>
      <c r="M27" s="2"/>
      <c r="N27" s="16"/>
    </row>
    <row r="28" spans="1:14" ht="24.95" customHeight="1" x14ac:dyDescent="0.15">
      <c r="A28" s="15">
        <v>25</v>
      </c>
      <c r="B28" s="25" t="s">
        <v>191</v>
      </c>
      <c r="C28" s="1" t="s">
        <v>57</v>
      </c>
      <c r="D28" s="1" t="s">
        <v>58</v>
      </c>
      <c r="E28" s="1" t="s">
        <v>59</v>
      </c>
      <c r="F28" s="1">
        <v>106</v>
      </c>
      <c r="G28" s="2">
        <v>70.666666666666671</v>
      </c>
      <c r="H28" s="2">
        <f t="shared" si="1"/>
        <v>21.2</v>
      </c>
      <c r="I28" s="7">
        <v>83.5</v>
      </c>
      <c r="J28" s="2">
        <f t="shared" si="2"/>
        <v>33.4</v>
      </c>
      <c r="K28" s="2">
        <v>83</v>
      </c>
      <c r="L28" s="2">
        <f>K28*0.3</f>
        <v>24.9</v>
      </c>
      <c r="M28" s="2">
        <f>H28+J28+L28</f>
        <v>79.5</v>
      </c>
      <c r="N28" s="16" t="s">
        <v>195</v>
      </c>
    </row>
    <row r="29" spans="1:14" ht="24.95" customHeight="1" x14ac:dyDescent="0.15">
      <c r="A29" s="15">
        <v>26</v>
      </c>
      <c r="B29" s="25"/>
      <c r="C29" s="1" t="s">
        <v>54</v>
      </c>
      <c r="D29" s="1" t="s">
        <v>55</v>
      </c>
      <c r="E29" s="1" t="s">
        <v>56</v>
      </c>
      <c r="F29" s="1">
        <v>106</v>
      </c>
      <c r="G29" s="2">
        <v>70.666666666666671</v>
      </c>
      <c r="H29" s="2">
        <f t="shared" si="1"/>
        <v>21.2</v>
      </c>
      <c r="I29" s="7">
        <v>78</v>
      </c>
      <c r="J29" s="2">
        <f t="shared" si="2"/>
        <v>31.200000000000003</v>
      </c>
      <c r="K29" s="2">
        <v>85.6</v>
      </c>
      <c r="L29" s="2">
        <f t="shared" ref="L29:L30" si="5">K29*0.3</f>
        <v>25.679999999999996</v>
      </c>
      <c r="M29" s="2">
        <f t="shared" ref="M29:M30" si="6">H29+J29+L29</f>
        <v>78.08</v>
      </c>
      <c r="N29" s="16"/>
    </row>
    <row r="30" spans="1:14" ht="24.95" customHeight="1" x14ac:dyDescent="0.15">
      <c r="A30" s="15">
        <v>27</v>
      </c>
      <c r="B30" s="25"/>
      <c r="C30" s="1" t="s">
        <v>60</v>
      </c>
      <c r="D30" s="1" t="s">
        <v>61</v>
      </c>
      <c r="E30" s="1" t="s">
        <v>62</v>
      </c>
      <c r="F30" s="1">
        <v>85</v>
      </c>
      <c r="G30" s="2">
        <v>56.666666666666664</v>
      </c>
      <c r="H30" s="2">
        <f t="shared" si="1"/>
        <v>17</v>
      </c>
      <c r="I30" s="5">
        <v>81</v>
      </c>
      <c r="J30" s="2">
        <f t="shared" si="2"/>
        <v>32.4</v>
      </c>
      <c r="K30" s="2">
        <v>78.8</v>
      </c>
      <c r="L30" s="2">
        <f t="shared" si="5"/>
        <v>23.639999999999997</v>
      </c>
      <c r="M30" s="2">
        <f t="shared" si="6"/>
        <v>73.039999999999992</v>
      </c>
      <c r="N30" s="16"/>
    </row>
    <row r="31" spans="1:14" ht="24.95" customHeight="1" x14ac:dyDescent="0.15">
      <c r="A31" s="15">
        <v>28</v>
      </c>
      <c r="B31" s="25" t="s">
        <v>192</v>
      </c>
      <c r="C31" s="1" t="s">
        <v>89</v>
      </c>
      <c r="D31" s="1" t="s">
        <v>90</v>
      </c>
      <c r="E31" s="1" t="s">
        <v>91</v>
      </c>
      <c r="F31" s="1">
        <v>99</v>
      </c>
      <c r="G31" s="2">
        <v>66</v>
      </c>
      <c r="H31" s="9">
        <f t="shared" ref="H31:H60" si="7">G31*0.4</f>
        <v>26.400000000000002</v>
      </c>
      <c r="I31" s="12" t="s">
        <v>180</v>
      </c>
      <c r="J31" s="21"/>
      <c r="K31" s="9">
        <v>92.33</v>
      </c>
      <c r="L31" s="9">
        <f t="shared" ref="L31:L47" si="8">K31*0.6</f>
        <v>55.397999999999996</v>
      </c>
      <c r="M31" s="16">
        <v>81.8</v>
      </c>
      <c r="N31" s="16" t="s">
        <v>195</v>
      </c>
    </row>
    <row r="32" spans="1:14" ht="24.95" customHeight="1" x14ac:dyDescent="0.15">
      <c r="A32" s="15">
        <v>29</v>
      </c>
      <c r="B32" s="25"/>
      <c r="C32" s="1" t="s">
        <v>125</v>
      </c>
      <c r="D32" s="1" t="s">
        <v>126</v>
      </c>
      <c r="E32" s="1" t="s">
        <v>127</v>
      </c>
      <c r="F32" s="1">
        <v>88</v>
      </c>
      <c r="G32" s="2">
        <v>58.666666666666664</v>
      </c>
      <c r="H32" s="9">
        <f t="shared" si="7"/>
        <v>23.466666666666669</v>
      </c>
      <c r="I32" s="12" t="s">
        <v>180</v>
      </c>
      <c r="J32" s="21"/>
      <c r="K32" s="9">
        <v>91.33</v>
      </c>
      <c r="L32" s="9">
        <f t="shared" si="8"/>
        <v>54.797999999999995</v>
      </c>
      <c r="M32" s="16">
        <v>78.27</v>
      </c>
      <c r="N32" s="16" t="s">
        <v>195</v>
      </c>
    </row>
    <row r="33" spans="1:14" ht="24.95" customHeight="1" x14ac:dyDescent="0.15">
      <c r="A33" s="15">
        <v>30</v>
      </c>
      <c r="B33" s="25"/>
      <c r="C33" s="1" t="s">
        <v>107</v>
      </c>
      <c r="D33" s="1" t="s">
        <v>108</v>
      </c>
      <c r="E33" s="1" t="s">
        <v>109</v>
      </c>
      <c r="F33" s="1">
        <v>89.5</v>
      </c>
      <c r="G33" s="2">
        <v>59.666666666666671</v>
      </c>
      <c r="H33" s="9">
        <f t="shared" si="7"/>
        <v>23.866666666666671</v>
      </c>
      <c r="I33" s="12" t="s">
        <v>180</v>
      </c>
      <c r="J33" s="21"/>
      <c r="K33" s="9">
        <v>90.33</v>
      </c>
      <c r="L33" s="9">
        <f t="shared" si="8"/>
        <v>54.198</v>
      </c>
      <c r="M33" s="16">
        <v>78.069999999999993</v>
      </c>
      <c r="N33" s="16" t="s">
        <v>195</v>
      </c>
    </row>
    <row r="34" spans="1:14" ht="24.95" customHeight="1" x14ac:dyDescent="0.15">
      <c r="A34" s="15">
        <v>31</v>
      </c>
      <c r="B34" s="25"/>
      <c r="C34" s="1" t="s">
        <v>122</v>
      </c>
      <c r="D34" s="1" t="s">
        <v>123</v>
      </c>
      <c r="E34" s="1" t="s">
        <v>124</v>
      </c>
      <c r="F34" s="1">
        <v>88</v>
      </c>
      <c r="G34" s="2">
        <v>58.666666666666664</v>
      </c>
      <c r="H34" s="9">
        <f t="shared" si="7"/>
        <v>23.466666666666669</v>
      </c>
      <c r="I34" s="12" t="s">
        <v>180</v>
      </c>
      <c r="J34" s="21"/>
      <c r="K34" s="9">
        <v>84</v>
      </c>
      <c r="L34" s="9">
        <f t="shared" si="8"/>
        <v>50.4</v>
      </c>
      <c r="M34" s="16">
        <v>73.87</v>
      </c>
      <c r="N34" s="16"/>
    </row>
    <row r="35" spans="1:14" ht="24.95" customHeight="1" x14ac:dyDescent="0.15">
      <c r="A35" s="15">
        <v>32</v>
      </c>
      <c r="B35" s="25"/>
      <c r="C35" s="1" t="s">
        <v>92</v>
      </c>
      <c r="D35" s="1" t="s">
        <v>93</v>
      </c>
      <c r="E35" s="1" t="s">
        <v>94</v>
      </c>
      <c r="F35" s="1">
        <v>92.5</v>
      </c>
      <c r="G35" s="2">
        <v>61.666666666666671</v>
      </c>
      <c r="H35" s="9">
        <f t="shared" si="7"/>
        <v>24.666666666666671</v>
      </c>
      <c r="I35" s="12" t="s">
        <v>180</v>
      </c>
      <c r="J35" s="21"/>
      <c r="K35" s="9">
        <v>80.67</v>
      </c>
      <c r="L35" s="9">
        <f t="shared" si="8"/>
        <v>48.402000000000001</v>
      </c>
      <c r="M35" s="16">
        <v>73.069999999999993</v>
      </c>
      <c r="N35" s="16"/>
    </row>
    <row r="36" spans="1:14" ht="24.95" customHeight="1" x14ac:dyDescent="0.15">
      <c r="A36" s="15">
        <v>33</v>
      </c>
      <c r="B36" s="25"/>
      <c r="C36" s="1" t="s">
        <v>101</v>
      </c>
      <c r="D36" s="1" t="s">
        <v>102</v>
      </c>
      <c r="E36" s="1" t="s">
        <v>103</v>
      </c>
      <c r="F36" s="1">
        <v>90.5</v>
      </c>
      <c r="G36" s="2">
        <v>60.333333333333336</v>
      </c>
      <c r="H36" s="9">
        <f t="shared" si="7"/>
        <v>24.133333333333336</v>
      </c>
      <c r="I36" s="12" t="s">
        <v>180</v>
      </c>
      <c r="J36" s="21"/>
      <c r="K36" s="9">
        <v>78</v>
      </c>
      <c r="L36" s="9">
        <f t="shared" si="8"/>
        <v>46.8</v>
      </c>
      <c r="M36" s="16">
        <v>70.929999999999993</v>
      </c>
      <c r="N36" s="16"/>
    </row>
    <row r="37" spans="1:14" ht="24.95" customHeight="1" x14ac:dyDescent="0.15">
      <c r="A37" s="15">
        <v>34</v>
      </c>
      <c r="B37" s="25"/>
      <c r="C37" s="1" t="s">
        <v>128</v>
      </c>
      <c r="D37" s="1" t="s">
        <v>129</v>
      </c>
      <c r="E37" s="1" t="s">
        <v>130</v>
      </c>
      <c r="F37" s="1">
        <v>88</v>
      </c>
      <c r="G37" s="2">
        <v>58.666666666666664</v>
      </c>
      <c r="H37" s="9">
        <f t="shared" si="7"/>
        <v>23.466666666666669</v>
      </c>
      <c r="I37" s="12" t="s">
        <v>180</v>
      </c>
      <c r="J37" s="21"/>
      <c r="K37" s="9">
        <v>77.67</v>
      </c>
      <c r="L37" s="9">
        <f t="shared" si="8"/>
        <v>46.601999999999997</v>
      </c>
      <c r="M37" s="16">
        <v>70.069999999999993</v>
      </c>
      <c r="N37" s="16"/>
    </row>
    <row r="38" spans="1:14" ht="24.95" customHeight="1" x14ac:dyDescent="0.15">
      <c r="A38" s="15">
        <v>35</v>
      </c>
      <c r="B38" s="25"/>
      <c r="C38" s="1" t="s">
        <v>98</v>
      </c>
      <c r="D38" s="1" t="s">
        <v>99</v>
      </c>
      <c r="E38" s="1" t="s">
        <v>100</v>
      </c>
      <c r="F38" s="1">
        <v>91.5</v>
      </c>
      <c r="G38" s="2">
        <v>61</v>
      </c>
      <c r="H38" s="9">
        <f t="shared" si="7"/>
        <v>24.400000000000002</v>
      </c>
      <c r="I38" s="12" t="s">
        <v>180</v>
      </c>
      <c r="J38" s="21"/>
      <c r="K38" s="9">
        <v>76</v>
      </c>
      <c r="L38" s="9">
        <f t="shared" si="8"/>
        <v>45.6</v>
      </c>
      <c r="M38" s="16">
        <v>70</v>
      </c>
      <c r="N38" s="16"/>
    </row>
    <row r="39" spans="1:14" ht="24.95" customHeight="1" x14ac:dyDescent="0.15">
      <c r="A39" s="15">
        <v>36</v>
      </c>
      <c r="B39" s="25"/>
      <c r="C39" s="1" t="s">
        <v>104</v>
      </c>
      <c r="D39" s="1" t="s">
        <v>105</v>
      </c>
      <c r="E39" s="1" t="s">
        <v>106</v>
      </c>
      <c r="F39" s="1">
        <v>90.5</v>
      </c>
      <c r="G39" s="2">
        <v>60.333333333333336</v>
      </c>
      <c r="H39" s="9">
        <f t="shared" si="7"/>
        <v>24.133333333333336</v>
      </c>
      <c r="I39" s="12" t="s">
        <v>180</v>
      </c>
      <c r="J39" s="21"/>
      <c r="K39" s="9">
        <v>75</v>
      </c>
      <c r="L39" s="9">
        <f t="shared" si="8"/>
        <v>45</v>
      </c>
      <c r="M39" s="16">
        <v>69.13</v>
      </c>
      <c r="N39" s="16"/>
    </row>
    <row r="40" spans="1:14" ht="24.95" customHeight="1" x14ac:dyDescent="0.15">
      <c r="A40" s="15">
        <v>37</v>
      </c>
      <c r="B40" s="25"/>
      <c r="C40" s="1" t="s">
        <v>110</v>
      </c>
      <c r="D40" s="1" t="s">
        <v>111</v>
      </c>
      <c r="E40" s="1" t="s">
        <v>112</v>
      </c>
      <c r="F40" s="1">
        <v>89</v>
      </c>
      <c r="G40" s="2">
        <v>59.333333333333336</v>
      </c>
      <c r="H40" s="9">
        <f t="shared" si="7"/>
        <v>23.733333333333334</v>
      </c>
      <c r="I40" s="12" t="s">
        <v>180</v>
      </c>
      <c r="J40" s="21"/>
      <c r="K40" s="9">
        <v>75</v>
      </c>
      <c r="L40" s="9">
        <f t="shared" si="8"/>
        <v>45</v>
      </c>
      <c r="M40" s="16">
        <v>68.73</v>
      </c>
      <c r="N40" s="16"/>
    </row>
    <row r="41" spans="1:14" ht="24.95" customHeight="1" x14ac:dyDescent="0.15">
      <c r="A41" s="15">
        <v>38</v>
      </c>
      <c r="B41" s="25"/>
      <c r="C41" s="1" t="s">
        <v>95</v>
      </c>
      <c r="D41" s="1" t="s">
        <v>96</v>
      </c>
      <c r="E41" s="1" t="s">
        <v>97</v>
      </c>
      <c r="F41" s="1">
        <v>92</v>
      </c>
      <c r="G41" s="2">
        <v>61.333333333333329</v>
      </c>
      <c r="H41" s="9">
        <f t="shared" si="7"/>
        <v>24.533333333333331</v>
      </c>
      <c r="I41" s="12" t="s">
        <v>180</v>
      </c>
      <c r="J41" s="21"/>
      <c r="K41" s="9">
        <v>73.33</v>
      </c>
      <c r="L41" s="9">
        <f t="shared" si="8"/>
        <v>43.997999999999998</v>
      </c>
      <c r="M41" s="16">
        <v>68.53</v>
      </c>
      <c r="N41" s="16"/>
    </row>
    <row r="42" spans="1:14" ht="24.95" customHeight="1" x14ac:dyDescent="0.15">
      <c r="A42" s="15">
        <v>39</v>
      </c>
      <c r="B42" s="25"/>
      <c r="C42" s="1" t="s">
        <v>119</v>
      </c>
      <c r="D42" s="1" t="s">
        <v>120</v>
      </c>
      <c r="E42" s="1" t="s">
        <v>121</v>
      </c>
      <c r="F42" s="1">
        <v>88.5</v>
      </c>
      <c r="G42" s="2">
        <v>59</v>
      </c>
      <c r="H42" s="9">
        <f t="shared" si="7"/>
        <v>23.6</v>
      </c>
      <c r="I42" s="12" t="s">
        <v>180</v>
      </c>
      <c r="J42" s="21"/>
      <c r="K42" s="9">
        <v>74</v>
      </c>
      <c r="L42" s="9">
        <f t="shared" si="8"/>
        <v>44.4</v>
      </c>
      <c r="M42" s="16">
        <v>68</v>
      </c>
      <c r="N42" s="16"/>
    </row>
    <row r="43" spans="1:14" ht="24.95" customHeight="1" x14ac:dyDescent="0.15">
      <c r="A43" s="15">
        <v>40</v>
      </c>
      <c r="B43" s="25"/>
      <c r="C43" s="1" t="s">
        <v>116</v>
      </c>
      <c r="D43" s="1" t="s">
        <v>117</v>
      </c>
      <c r="E43" s="1" t="s">
        <v>118</v>
      </c>
      <c r="F43" s="1">
        <v>88.5</v>
      </c>
      <c r="G43" s="2">
        <v>59</v>
      </c>
      <c r="H43" s="9">
        <f t="shared" si="7"/>
        <v>23.6</v>
      </c>
      <c r="I43" s="12" t="s">
        <v>180</v>
      </c>
      <c r="J43" s="21"/>
      <c r="K43" s="9">
        <v>73.67</v>
      </c>
      <c r="L43" s="9">
        <f t="shared" si="8"/>
        <v>44.201999999999998</v>
      </c>
      <c r="M43" s="16">
        <v>67.800000000000011</v>
      </c>
      <c r="N43" s="16"/>
    </row>
    <row r="44" spans="1:14" ht="24.95" customHeight="1" x14ac:dyDescent="0.15">
      <c r="A44" s="15">
        <v>41</v>
      </c>
      <c r="B44" s="25"/>
      <c r="C44" s="1" t="s">
        <v>137</v>
      </c>
      <c r="D44" s="1" t="s">
        <v>138</v>
      </c>
      <c r="E44" s="1" t="s">
        <v>139</v>
      </c>
      <c r="F44" s="1">
        <v>86</v>
      </c>
      <c r="G44" s="2">
        <v>57.333333333333336</v>
      </c>
      <c r="H44" s="9">
        <f t="shared" si="7"/>
        <v>22.933333333333337</v>
      </c>
      <c r="I44" s="12" t="s">
        <v>180</v>
      </c>
      <c r="J44" s="21"/>
      <c r="K44" s="9">
        <v>74.33</v>
      </c>
      <c r="L44" s="9">
        <f t="shared" si="8"/>
        <v>44.597999999999999</v>
      </c>
      <c r="M44" s="16">
        <v>67.53</v>
      </c>
      <c r="N44" s="16"/>
    </row>
    <row r="45" spans="1:14" ht="24.95" customHeight="1" x14ac:dyDescent="0.15">
      <c r="A45" s="15">
        <v>42</v>
      </c>
      <c r="B45" s="25"/>
      <c r="C45" s="1" t="s">
        <v>131</v>
      </c>
      <c r="D45" s="1" t="s">
        <v>132</v>
      </c>
      <c r="E45" s="1" t="s">
        <v>133</v>
      </c>
      <c r="F45" s="1">
        <v>86.5</v>
      </c>
      <c r="G45" s="2">
        <v>57.666666666666664</v>
      </c>
      <c r="H45" s="9">
        <f t="shared" si="7"/>
        <v>23.066666666666666</v>
      </c>
      <c r="I45" s="12" t="s">
        <v>180</v>
      </c>
      <c r="J45" s="21"/>
      <c r="K45" s="9">
        <v>74</v>
      </c>
      <c r="L45" s="9">
        <f t="shared" si="8"/>
        <v>44.4</v>
      </c>
      <c r="M45" s="16">
        <v>67.47</v>
      </c>
      <c r="N45" s="16"/>
    </row>
    <row r="46" spans="1:14" ht="24.95" customHeight="1" x14ac:dyDescent="0.15">
      <c r="A46" s="15">
        <v>43</v>
      </c>
      <c r="B46" s="25"/>
      <c r="C46" s="1" t="s">
        <v>134</v>
      </c>
      <c r="D46" s="1" t="s">
        <v>135</v>
      </c>
      <c r="E46" s="1" t="s">
        <v>136</v>
      </c>
      <c r="F46" s="1">
        <v>86.5</v>
      </c>
      <c r="G46" s="2">
        <v>57.666666666666664</v>
      </c>
      <c r="H46" s="9">
        <f t="shared" si="7"/>
        <v>23.066666666666666</v>
      </c>
      <c r="I46" s="12" t="s">
        <v>180</v>
      </c>
      <c r="J46" s="21"/>
      <c r="K46" s="9">
        <v>74</v>
      </c>
      <c r="L46" s="9">
        <f t="shared" si="8"/>
        <v>44.4</v>
      </c>
      <c r="M46" s="16">
        <v>67.47</v>
      </c>
      <c r="N46" s="16"/>
    </row>
    <row r="47" spans="1:14" ht="24.95" customHeight="1" x14ac:dyDescent="0.15">
      <c r="A47" s="15">
        <v>44</v>
      </c>
      <c r="B47" s="25"/>
      <c r="C47" s="1" t="s">
        <v>140</v>
      </c>
      <c r="D47" s="1" t="s">
        <v>141</v>
      </c>
      <c r="E47" s="1" t="s">
        <v>142</v>
      </c>
      <c r="F47" s="1">
        <v>86</v>
      </c>
      <c r="G47" s="2">
        <v>57.333333333333336</v>
      </c>
      <c r="H47" s="9">
        <f t="shared" si="7"/>
        <v>22.933333333333337</v>
      </c>
      <c r="I47" s="12" t="s">
        <v>180</v>
      </c>
      <c r="J47" s="21"/>
      <c r="K47" s="9">
        <v>74</v>
      </c>
      <c r="L47" s="9">
        <f t="shared" si="8"/>
        <v>44.4</v>
      </c>
      <c r="M47" s="16">
        <v>67.33</v>
      </c>
      <c r="N47" s="16"/>
    </row>
    <row r="48" spans="1:14" ht="24.95" customHeight="1" x14ac:dyDescent="0.15">
      <c r="A48" s="15">
        <v>45</v>
      </c>
      <c r="B48" s="25"/>
      <c r="C48" s="1" t="s">
        <v>113</v>
      </c>
      <c r="D48" s="1" t="s">
        <v>114</v>
      </c>
      <c r="E48" s="1" t="s">
        <v>115</v>
      </c>
      <c r="F48" s="1">
        <v>89</v>
      </c>
      <c r="G48" s="2">
        <v>59.333333333333336</v>
      </c>
      <c r="H48" s="9">
        <f t="shared" si="7"/>
        <v>23.733333333333334</v>
      </c>
      <c r="I48" s="12" t="s">
        <v>180</v>
      </c>
      <c r="J48" s="21"/>
      <c r="K48" s="9" t="s">
        <v>181</v>
      </c>
      <c r="L48" s="9"/>
      <c r="M48" s="16">
        <v>23.73</v>
      </c>
      <c r="N48" s="16"/>
    </row>
    <row r="49" spans="1:14" ht="24.95" customHeight="1" x14ac:dyDescent="0.15">
      <c r="A49" s="15">
        <v>46</v>
      </c>
      <c r="B49" s="25" t="s">
        <v>193</v>
      </c>
      <c r="C49" s="1" t="s">
        <v>146</v>
      </c>
      <c r="D49" s="1" t="s">
        <v>147</v>
      </c>
      <c r="E49" s="1" t="s">
        <v>148</v>
      </c>
      <c r="F49" s="1">
        <v>91</v>
      </c>
      <c r="G49" s="2">
        <v>60.666666666666671</v>
      </c>
      <c r="H49" s="9">
        <f t="shared" si="7"/>
        <v>24.266666666666669</v>
      </c>
      <c r="I49" s="12" t="s">
        <v>180</v>
      </c>
      <c r="J49" s="21"/>
      <c r="K49" s="9">
        <v>93.33</v>
      </c>
      <c r="L49" s="9">
        <f>K49*0.6</f>
        <v>55.997999999999998</v>
      </c>
      <c r="M49" s="16">
        <v>80.27</v>
      </c>
      <c r="N49" s="16" t="s">
        <v>195</v>
      </c>
    </row>
    <row r="50" spans="1:14" ht="24.95" customHeight="1" x14ac:dyDescent="0.15">
      <c r="A50" s="15">
        <v>47</v>
      </c>
      <c r="B50" s="25"/>
      <c r="C50" s="1" t="s">
        <v>152</v>
      </c>
      <c r="D50" s="1" t="s">
        <v>153</v>
      </c>
      <c r="E50" s="1" t="s">
        <v>154</v>
      </c>
      <c r="F50" s="1">
        <v>79.5</v>
      </c>
      <c r="G50" s="2">
        <v>53</v>
      </c>
      <c r="H50" s="9">
        <f t="shared" si="7"/>
        <v>21.200000000000003</v>
      </c>
      <c r="I50" s="12" t="s">
        <v>180</v>
      </c>
      <c r="J50" s="21"/>
      <c r="K50" s="9">
        <v>76.67</v>
      </c>
      <c r="L50" s="9">
        <f>K50*0.6</f>
        <v>46.002000000000002</v>
      </c>
      <c r="M50" s="16">
        <v>67.2</v>
      </c>
      <c r="N50" s="16"/>
    </row>
    <row r="51" spans="1:14" ht="24.95" customHeight="1" x14ac:dyDescent="0.15">
      <c r="A51" s="15">
        <v>48</v>
      </c>
      <c r="B51" s="25"/>
      <c r="C51" s="1" t="s">
        <v>155</v>
      </c>
      <c r="D51" s="1" t="s">
        <v>156</v>
      </c>
      <c r="E51" s="1" t="s">
        <v>157</v>
      </c>
      <c r="F51" s="1">
        <v>78</v>
      </c>
      <c r="G51" s="2">
        <v>52</v>
      </c>
      <c r="H51" s="9">
        <f t="shared" si="7"/>
        <v>20.8</v>
      </c>
      <c r="I51" s="12" t="s">
        <v>180</v>
      </c>
      <c r="J51" s="21"/>
      <c r="K51" s="9">
        <v>73</v>
      </c>
      <c r="L51" s="9">
        <f>K51*0.6</f>
        <v>43.8</v>
      </c>
      <c r="M51" s="16">
        <v>64.599999999999994</v>
      </c>
      <c r="N51" s="16"/>
    </row>
    <row r="52" spans="1:14" ht="24.95" customHeight="1" x14ac:dyDescent="0.15">
      <c r="A52" s="15">
        <v>49</v>
      </c>
      <c r="B52" s="25"/>
      <c r="C52" s="1" t="s">
        <v>143</v>
      </c>
      <c r="D52" s="1" t="s">
        <v>144</v>
      </c>
      <c r="E52" s="1" t="s">
        <v>145</v>
      </c>
      <c r="F52" s="1">
        <v>91.5</v>
      </c>
      <c r="G52" s="2">
        <v>61</v>
      </c>
      <c r="H52" s="9">
        <f t="shared" si="7"/>
        <v>24.400000000000002</v>
      </c>
      <c r="I52" s="12" t="s">
        <v>180</v>
      </c>
      <c r="J52" s="21"/>
      <c r="K52" s="9" t="s">
        <v>181</v>
      </c>
      <c r="L52" s="9"/>
      <c r="M52" s="16"/>
      <c r="N52" s="16"/>
    </row>
    <row r="53" spans="1:14" ht="24.95" customHeight="1" x14ac:dyDescent="0.15">
      <c r="A53" s="15">
        <v>50</v>
      </c>
      <c r="B53" s="25"/>
      <c r="C53" s="1" t="s">
        <v>149</v>
      </c>
      <c r="D53" s="1" t="s">
        <v>150</v>
      </c>
      <c r="E53" s="1" t="s">
        <v>151</v>
      </c>
      <c r="F53" s="1">
        <v>80.5</v>
      </c>
      <c r="G53" s="2">
        <v>53.666666666666664</v>
      </c>
      <c r="H53" s="9">
        <f t="shared" si="7"/>
        <v>21.466666666666669</v>
      </c>
      <c r="I53" s="12" t="s">
        <v>180</v>
      </c>
      <c r="J53" s="21"/>
      <c r="K53" s="9" t="s">
        <v>181</v>
      </c>
      <c r="L53" s="9"/>
      <c r="M53" s="16"/>
      <c r="N53" s="16"/>
    </row>
    <row r="54" spans="1:14" ht="24.95" customHeight="1" x14ac:dyDescent="0.15">
      <c r="A54" s="15">
        <v>51</v>
      </c>
      <c r="B54" s="25"/>
      <c r="C54" s="1" t="s">
        <v>158</v>
      </c>
      <c r="D54" s="1" t="s">
        <v>159</v>
      </c>
      <c r="E54" s="1" t="s">
        <v>160</v>
      </c>
      <c r="F54" s="1">
        <v>74.5</v>
      </c>
      <c r="G54" s="2">
        <v>49.666666666666664</v>
      </c>
      <c r="H54" s="9">
        <f t="shared" si="7"/>
        <v>19.866666666666667</v>
      </c>
      <c r="I54" s="12" t="s">
        <v>180</v>
      </c>
      <c r="J54" s="21"/>
      <c r="K54" s="9" t="s">
        <v>181</v>
      </c>
      <c r="L54" s="9"/>
      <c r="M54" s="16"/>
      <c r="N54" s="16"/>
    </row>
    <row r="55" spans="1:14" ht="24.95" customHeight="1" x14ac:dyDescent="0.15">
      <c r="A55" s="15">
        <v>52</v>
      </c>
      <c r="B55" s="25" t="s">
        <v>194</v>
      </c>
      <c r="C55" s="1" t="s">
        <v>161</v>
      </c>
      <c r="D55" s="1" t="s">
        <v>162</v>
      </c>
      <c r="E55" s="1" t="s">
        <v>163</v>
      </c>
      <c r="F55" s="1">
        <v>101.5</v>
      </c>
      <c r="G55" s="2">
        <v>67.666666666666657</v>
      </c>
      <c r="H55" s="9">
        <f t="shared" si="7"/>
        <v>27.066666666666663</v>
      </c>
      <c r="I55" s="12" t="s">
        <v>180</v>
      </c>
      <c r="J55" s="21"/>
      <c r="K55" s="9">
        <v>83</v>
      </c>
      <c r="L55" s="9">
        <f>K55*0.6</f>
        <v>49.8</v>
      </c>
      <c r="M55" s="16">
        <v>76.87</v>
      </c>
      <c r="N55" s="16" t="s">
        <v>195</v>
      </c>
    </row>
    <row r="56" spans="1:14" ht="24.95" customHeight="1" x14ac:dyDescent="0.15">
      <c r="A56" s="15">
        <v>53</v>
      </c>
      <c r="B56" s="25"/>
      <c r="C56" s="1" t="s">
        <v>164</v>
      </c>
      <c r="D56" s="1" t="s">
        <v>165</v>
      </c>
      <c r="E56" s="1" t="s">
        <v>166</v>
      </c>
      <c r="F56" s="1">
        <v>92</v>
      </c>
      <c r="G56" s="2">
        <v>61.333333333333329</v>
      </c>
      <c r="H56" s="9">
        <f t="shared" si="7"/>
        <v>24.533333333333331</v>
      </c>
      <c r="I56" s="12" t="s">
        <v>180</v>
      </c>
      <c r="J56" s="21"/>
      <c r="K56" s="9">
        <v>86</v>
      </c>
      <c r="L56" s="9">
        <f>K56*0.6</f>
        <v>51.6</v>
      </c>
      <c r="M56" s="16">
        <v>76.13</v>
      </c>
      <c r="N56" s="16"/>
    </row>
    <row r="57" spans="1:14" ht="24.95" customHeight="1" x14ac:dyDescent="0.15">
      <c r="A57" s="15">
        <v>54</v>
      </c>
      <c r="B57" s="25"/>
      <c r="C57" s="1" t="s">
        <v>170</v>
      </c>
      <c r="D57" s="1" t="s">
        <v>171</v>
      </c>
      <c r="E57" s="1" t="s">
        <v>172</v>
      </c>
      <c r="F57" s="1">
        <v>82</v>
      </c>
      <c r="G57" s="2">
        <v>54.666666666666664</v>
      </c>
      <c r="H57" s="9">
        <f t="shared" si="7"/>
        <v>21.866666666666667</v>
      </c>
      <c r="I57" s="12" t="s">
        <v>180</v>
      </c>
      <c r="J57" s="21"/>
      <c r="K57" s="9">
        <v>76</v>
      </c>
      <c r="L57" s="9">
        <f>K57*0.6</f>
        <v>45.6</v>
      </c>
      <c r="M57" s="16">
        <v>67.47</v>
      </c>
      <c r="N57" s="16"/>
    </row>
    <row r="58" spans="1:14" ht="24.95" customHeight="1" x14ac:dyDescent="0.15">
      <c r="A58" s="15">
        <v>55</v>
      </c>
      <c r="B58" s="25"/>
      <c r="C58" s="1" t="s">
        <v>176</v>
      </c>
      <c r="D58" s="1" t="s">
        <v>177</v>
      </c>
      <c r="E58" s="1" t="s">
        <v>178</v>
      </c>
      <c r="F58" s="1">
        <v>80</v>
      </c>
      <c r="G58" s="2">
        <v>53.333333333333336</v>
      </c>
      <c r="H58" s="9">
        <f t="shared" si="7"/>
        <v>21.333333333333336</v>
      </c>
      <c r="I58" s="12" t="s">
        <v>180</v>
      </c>
      <c r="J58" s="21"/>
      <c r="K58" s="9">
        <v>70</v>
      </c>
      <c r="L58" s="9">
        <f>K58*0.6</f>
        <v>42</v>
      </c>
      <c r="M58" s="16">
        <v>63.33</v>
      </c>
      <c r="N58" s="16"/>
    </row>
    <row r="59" spans="1:14" ht="24.95" customHeight="1" x14ac:dyDescent="0.15">
      <c r="A59" s="15">
        <v>56</v>
      </c>
      <c r="B59" s="25"/>
      <c r="C59" s="1" t="s">
        <v>167</v>
      </c>
      <c r="D59" s="1" t="s">
        <v>168</v>
      </c>
      <c r="E59" s="1" t="s">
        <v>169</v>
      </c>
      <c r="F59" s="1">
        <v>85</v>
      </c>
      <c r="G59" s="2">
        <v>56.666666666666664</v>
      </c>
      <c r="H59" s="9">
        <f t="shared" si="7"/>
        <v>22.666666666666668</v>
      </c>
      <c r="I59" s="12" t="s">
        <v>180</v>
      </c>
      <c r="J59" s="21"/>
      <c r="K59" s="9" t="s">
        <v>181</v>
      </c>
      <c r="L59" s="9"/>
      <c r="M59" s="16"/>
      <c r="N59" s="16"/>
    </row>
    <row r="60" spans="1:14" ht="24.95" customHeight="1" x14ac:dyDescent="0.15">
      <c r="A60" s="15">
        <v>57</v>
      </c>
      <c r="B60" s="25"/>
      <c r="C60" s="1" t="s">
        <v>173</v>
      </c>
      <c r="D60" s="1" t="s">
        <v>174</v>
      </c>
      <c r="E60" s="1" t="s">
        <v>175</v>
      </c>
      <c r="F60" s="1">
        <v>80</v>
      </c>
      <c r="G60" s="2">
        <v>53.333333333333336</v>
      </c>
      <c r="H60" s="9">
        <f t="shared" si="7"/>
        <v>21.333333333333336</v>
      </c>
      <c r="I60" s="12" t="s">
        <v>180</v>
      </c>
      <c r="J60" s="21"/>
      <c r="K60" s="9" t="s">
        <v>181</v>
      </c>
      <c r="L60" s="9"/>
      <c r="M60" s="16"/>
      <c r="N60" s="16"/>
    </row>
  </sheetData>
  <mergeCells count="18">
    <mergeCell ref="A1:N1"/>
    <mergeCell ref="A2:A3"/>
    <mergeCell ref="B2:B3"/>
    <mergeCell ref="C2:C3"/>
    <mergeCell ref="D2:D3"/>
    <mergeCell ref="E2:E3"/>
    <mergeCell ref="F2:H2"/>
    <mergeCell ref="N2:N3"/>
    <mergeCell ref="K2:L2"/>
    <mergeCell ref="M2:M3"/>
    <mergeCell ref="B4:B6"/>
    <mergeCell ref="B7:B9"/>
    <mergeCell ref="B10:B27"/>
    <mergeCell ref="B28:B30"/>
    <mergeCell ref="B31:B48"/>
    <mergeCell ref="B49:B54"/>
    <mergeCell ref="B55:B60"/>
    <mergeCell ref="I2:J2"/>
  </mergeCells>
  <phoneticPr fontId="1" type="noConversion"/>
  <pageMargins left="0.43307086614173229" right="0.31496062992125984" top="0.35433070866141736" bottom="0.35433070866141736" header="0.31496062992125984" footer="0.31496062992125984"/>
  <pageSetup paperSize="9" orientation="landscape" verticalDpi="0" r:id="rId1"/>
  <rowBreaks count="2" manualBreakCount="2">
    <brk id="38" max="1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0" zoomScaleNormal="100" workbookViewId="0">
      <selection activeCell="M17" sqref="M17"/>
    </sheetView>
  </sheetViews>
  <sheetFormatPr defaultRowHeight="13.5" x14ac:dyDescent="0.15"/>
  <cols>
    <col min="1" max="1" width="4.25" customWidth="1"/>
    <col min="2" max="2" width="8.625" customWidth="1"/>
    <col min="3" max="3" width="9.5" customWidth="1"/>
    <col min="4" max="4" width="10.625" customWidth="1"/>
    <col min="5" max="5" width="16.375" customWidth="1"/>
    <col min="6" max="6" width="10.125" customWidth="1"/>
    <col min="7" max="7" width="9.75" customWidth="1"/>
    <col min="8" max="11" width="11.5" customWidth="1"/>
    <col min="12" max="12" width="9.75" customWidth="1"/>
    <col min="13" max="13" width="8.125" customWidth="1"/>
    <col min="14" max="14" width="9.375" style="11" customWidth="1"/>
  </cols>
  <sheetData>
    <row r="1" spans="1:14" ht="34.5" customHeight="1" x14ac:dyDescent="0.15">
      <c r="A1" s="27" t="s">
        <v>197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3" customHeight="1" x14ac:dyDescent="0.15">
      <c r="A2" s="28" t="s">
        <v>179</v>
      </c>
      <c r="B2" s="22" t="s">
        <v>88</v>
      </c>
      <c r="C2" s="24" t="s">
        <v>63</v>
      </c>
      <c r="D2" s="24" t="s">
        <v>64</v>
      </c>
      <c r="E2" s="23" t="s">
        <v>65</v>
      </c>
      <c r="F2" s="25" t="s">
        <v>68</v>
      </c>
      <c r="G2" s="25"/>
      <c r="H2" s="25"/>
      <c r="I2" s="25" t="s">
        <v>184</v>
      </c>
      <c r="J2" s="25"/>
      <c r="K2" s="25" t="s">
        <v>182</v>
      </c>
      <c r="L2" s="25"/>
      <c r="M2" s="25" t="s">
        <v>78</v>
      </c>
      <c r="N2" s="26" t="s">
        <v>186</v>
      </c>
    </row>
    <row r="3" spans="1:14" ht="39" customHeight="1" x14ac:dyDescent="0.15">
      <c r="A3" s="29"/>
      <c r="B3" s="23"/>
      <c r="C3" s="24"/>
      <c r="D3" s="24"/>
      <c r="E3" s="23"/>
      <c r="F3" s="3" t="s">
        <v>66</v>
      </c>
      <c r="G3" s="4" t="s">
        <v>67</v>
      </c>
      <c r="H3" s="10" t="s">
        <v>183</v>
      </c>
      <c r="I3" s="10" t="s">
        <v>67</v>
      </c>
      <c r="J3" s="10" t="s">
        <v>183</v>
      </c>
      <c r="K3" s="4" t="s">
        <v>67</v>
      </c>
      <c r="L3" s="4" t="s">
        <v>183</v>
      </c>
      <c r="M3" s="25"/>
      <c r="N3" s="26"/>
    </row>
    <row r="4" spans="1:14" ht="24.95" customHeight="1" x14ac:dyDescent="0.15">
      <c r="A4" s="19">
        <v>1</v>
      </c>
      <c r="B4" s="33" t="s">
        <v>187</v>
      </c>
      <c r="C4" s="1" t="s">
        <v>72</v>
      </c>
      <c r="D4" s="1" t="s">
        <v>73</v>
      </c>
      <c r="E4" s="1" t="s">
        <v>74</v>
      </c>
      <c r="F4" s="3">
        <v>86</v>
      </c>
      <c r="G4" s="4">
        <v>57.333333333333336</v>
      </c>
      <c r="H4" s="4">
        <f t="shared" ref="H4:H5" si="0">G4*0.6</f>
        <v>34.4</v>
      </c>
      <c r="I4" s="12" t="s">
        <v>180</v>
      </c>
      <c r="J4" s="4"/>
      <c r="K4" s="4">
        <v>87.2</v>
      </c>
      <c r="L4" s="4">
        <f>K4*0.4</f>
        <v>34.880000000000003</v>
      </c>
      <c r="M4" s="8">
        <f>L4+H4</f>
        <v>69.28</v>
      </c>
      <c r="N4" s="19" t="s">
        <v>189</v>
      </c>
    </row>
    <row r="5" spans="1:14" ht="24.95" customHeight="1" x14ac:dyDescent="0.15">
      <c r="A5" s="19">
        <v>2</v>
      </c>
      <c r="B5" s="33" t="s">
        <v>188</v>
      </c>
      <c r="C5" s="17" t="s">
        <v>85</v>
      </c>
      <c r="D5" s="17" t="s">
        <v>86</v>
      </c>
      <c r="E5" s="18" t="s">
        <v>87</v>
      </c>
      <c r="F5" s="3">
        <v>104</v>
      </c>
      <c r="G5" s="4">
        <v>69.333333333333343</v>
      </c>
      <c r="H5" s="4">
        <f t="shared" si="0"/>
        <v>41.6</v>
      </c>
      <c r="I5" s="12" t="s">
        <v>180</v>
      </c>
      <c r="J5" s="4"/>
      <c r="K5" s="4">
        <v>81</v>
      </c>
      <c r="L5" s="4">
        <f>K5*0.4</f>
        <v>32.4</v>
      </c>
      <c r="M5" s="8">
        <f>H5+L5</f>
        <v>74</v>
      </c>
      <c r="N5" s="19" t="s">
        <v>189</v>
      </c>
    </row>
    <row r="6" spans="1:14" ht="24.95" customHeight="1" x14ac:dyDescent="0.15">
      <c r="A6" s="19">
        <v>3</v>
      </c>
      <c r="B6" s="30" t="s">
        <v>190</v>
      </c>
      <c r="C6" s="1" t="s">
        <v>0</v>
      </c>
      <c r="D6" s="1" t="s">
        <v>1</v>
      </c>
      <c r="E6" s="1" t="s">
        <v>2</v>
      </c>
      <c r="F6" s="1">
        <v>98.5</v>
      </c>
      <c r="G6" s="2">
        <v>65.666666666666657</v>
      </c>
      <c r="H6" s="2">
        <f t="shared" ref="H6:H12" si="1">G6*0.3</f>
        <v>19.699999999999996</v>
      </c>
      <c r="I6" s="6">
        <v>82.8</v>
      </c>
      <c r="J6" s="2">
        <f t="shared" ref="J6:J12" si="2">I6*0.4</f>
        <v>33.119999999999997</v>
      </c>
      <c r="K6" s="2">
        <v>82</v>
      </c>
      <c r="L6" s="2">
        <f t="shared" ref="L6:L11" si="3">K6*0.3</f>
        <v>24.599999999999998</v>
      </c>
      <c r="M6" s="2">
        <f t="shared" ref="M6:M11" si="4">H6+J6+L6</f>
        <v>77.419999999999987</v>
      </c>
      <c r="N6" s="19" t="s">
        <v>189</v>
      </c>
    </row>
    <row r="7" spans="1:14" ht="24.95" customHeight="1" x14ac:dyDescent="0.15">
      <c r="A7" s="19">
        <v>4</v>
      </c>
      <c r="B7" s="31"/>
      <c r="C7" s="1" t="s">
        <v>6</v>
      </c>
      <c r="D7" s="1" t="s">
        <v>7</v>
      </c>
      <c r="E7" s="1" t="s">
        <v>8</v>
      </c>
      <c r="F7" s="1">
        <v>95</v>
      </c>
      <c r="G7" s="2">
        <v>63.333333333333329</v>
      </c>
      <c r="H7" s="2">
        <f t="shared" si="1"/>
        <v>18.999999999999996</v>
      </c>
      <c r="I7" s="7">
        <v>77.099999999999994</v>
      </c>
      <c r="J7" s="2">
        <f t="shared" si="2"/>
        <v>30.84</v>
      </c>
      <c r="K7" s="2">
        <v>89.6</v>
      </c>
      <c r="L7" s="2">
        <f t="shared" si="3"/>
        <v>26.88</v>
      </c>
      <c r="M7" s="2">
        <f t="shared" si="4"/>
        <v>76.72</v>
      </c>
      <c r="N7" s="19" t="s">
        <v>189</v>
      </c>
    </row>
    <row r="8" spans="1:14" ht="24.95" customHeight="1" x14ac:dyDescent="0.15">
      <c r="A8" s="19">
        <v>5</v>
      </c>
      <c r="B8" s="31"/>
      <c r="C8" s="1" t="s">
        <v>15</v>
      </c>
      <c r="D8" s="1" t="s">
        <v>16</v>
      </c>
      <c r="E8" s="1" t="s">
        <v>17</v>
      </c>
      <c r="F8" s="1">
        <v>90</v>
      </c>
      <c r="G8" s="2">
        <v>60</v>
      </c>
      <c r="H8" s="2">
        <f t="shared" si="1"/>
        <v>18</v>
      </c>
      <c r="I8" s="7">
        <v>82.3</v>
      </c>
      <c r="J8" s="2">
        <f t="shared" si="2"/>
        <v>32.92</v>
      </c>
      <c r="K8" s="2">
        <v>85.6</v>
      </c>
      <c r="L8" s="2">
        <f t="shared" si="3"/>
        <v>25.679999999999996</v>
      </c>
      <c r="M8" s="2">
        <f t="shared" si="4"/>
        <v>76.599999999999994</v>
      </c>
      <c r="N8" s="19" t="s">
        <v>189</v>
      </c>
    </row>
    <row r="9" spans="1:14" ht="24.95" customHeight="1" x14ac:dyDescent="0.15">
      <c r="A9" s="19">
        <v>6</v>
      </c>
      <c r="B9" s="31"/>
      <c r="C9" s="1" t="s">
        <v>45</v>
      </c>
      <c r="D9" s="1" t="s">
        <v>46</v>
      </c>
      <c r="E9" s="1" t="s">
        <v>47</v>
      </c>
      <c r="F9" s="1">
        <v>78.5</v>
      </c>
      <c r="G9" s="2">
        <v>52.333333333333329</v>
      </c>
      <c r="H9" s="2">
        <f t="shared" si="1"/>
        <v>15.699999999999998</v>
      </c>
      <c r="I9" s="7">
        <v>86.1</v>
      </c>
      <c r="J9" s="2">
        <f t="shared" si="2"/>
        <v>34.44</v>
      </c>
      <c r="K9" s="2">
        <v>87.6</v>
      </c>
      <c r="L9" s="2">
        <f t="shared" si="3"/>
        <v>26.279999999999998</v>
      </c>
      <c r="M9" s="2">
        <f t="shared" si="4"/>
        <v>76.419999999999987</v>
      </c>
      <c r="N9" s="19" t="s">
        <v>189</v>
      </c>
    </row>
    <row r="10" spans="1:14" ht="24.95" customHeight="1" x14ac:dyDescent="0.15">
      <c r="A10" s="19">
        <v>7</v>
      </c>
      <c r="B10" s="31"/>
      <c r="C10" s="1" t="s">
        <v>3</v>
      </c>
      <c r="D10" s="1" t="s">
        <v>4</v>
      </c>
      <c r="E10" s="1" t="s">
        <v>5</v>
      </c>
      <c r="F10" s="1">
        <v>96</v>
      </c>
      <c r="G10" s="2">
        <v>64</v>
      </c>
      <c r="H10" s="2">
        <f t="shared" si="1"/>
        <v>19.2</v>
      </c>
      <c r="I10" s="7">
        <v>83.3</v>
      </c>
      <c r="J10" s="2">
        <f t="shared" si="2"/>
        <v>33.32</v>
      </c>
      <c r="K10" s="2">
        <v>79</v>
      </c>
      <c r="L10" s="2">
        <f t="shared" si="3"/>
        <v>23.7</v>
      </c>
      <c r="M10" s="2">
        <f t="shared" si="4"/>
        <v>76.22</v>
      </c>
      <c r="N10" s="19" t="s">
        <v>189</v>
      </c>
    </row>
    <row r="11" spans="1:14" ht="24.95" customHeight="1" x14ac:dyDescent="0.15">
      <c r="A11" s="19">
        <v>8</v>
      </c>
      <c r="B11" s="32"/>
      <c r="C11" s="1" t="s">
        <v>33</v>
      </c>
      <c r="D11" s="1" t="s">
        <v>34</v>
      </c>
      <c r="E11" s="1" t="s">
        <v>35</v>
      </c>
      <c r="F11" s="1">
        <v>84</v>
      </c>
      <c r="G11" s="2">
        <v>56</v>
      </c>
      <c r="H11" s="2">
        <f t="shared" si="1"/>
        <v>16.8</v>
      </c>
      <c r="I11" s="7">
        <v>79.8</v>
      </c>
      <c r="J11" s="2">
        <f t="shared" si="2"/>
        <v>31.92</v>
      </c>
      <c r="K11" s="2">
        <v>83.4</v>
      </c>
      <c r="L11" s="2">
        <f t="shared" si="3"/>
        <v>25.02</v>
      </c>
      <c r="M11" s="2">
        <f t="shared" si="4"/>
        <v>73.739999999999995</v>
      </c>
      <c r="N11" s="19" t="s">
        <v>189</v>
      </c>
    </row>
    <row r="12" spans="1:14" ht="24.95" customHeight="1" x14ac:dyDescent="0.15">
      <c r="A12" s="19">
        <v>9</v>
      </c>
      <c r="B12" s="33" t="s">
        <v>191</v>
      </c>
      <c r="C12" s="1" t="s">
        <v>57</v>
      </c>
      <c r="D12" s="1" t="s">
        <v>58</v>
      </c>
      <c r="E12" s="1" t="s">
        <v>59</v>
      </c>
      <c r="F12" s="1">
        <v>106</v>
      </c>
      <c r="G12" s="2">
        <v>70.666666666666671</v>
      </c>
      <c r="H12" s="2">
        <f t="shared" si="1"/>
        <v>21.2</v>
      </c>
      <c r="I12" s="7">
        <v>83.5</v>
      </c>
      <c r="J12" s="2">
        <f t="shared" si="2"/>
        <v>33.4</v>
      </c>
      <c r="K12" s="2">
        <v>83</v>
      </c>
      <c r="L12" s="2">
        <f>K12*0.3</f>
        <v>24.9</v>
      </c>
      <c r="M12" s="2">
        <f>H12+J12+L12</f>
        <v>79.5</v>
      </c>
      <c r="N12" s="20" t="s">
        <v>189</v>
      </c>
    </row>
    <row r="13" spans="1:14" ht="24.95" customHeight="1" x14ac:dyDescent="0.15">
      <c r="A13" s="19">
        <v>10</v>
      </c>
      <c r="B13" s="30" t="s">
        <v>192</v>
      </c>
      <c r="C13" s="1" t="s">
        <v>89</v>
      </c>
      <c r="D13" s="1" t="s">
        <v>90</v>
      </c>
      <c r="E13" s="1" t="s">
        <v>91</v>
      </c>
      <c r="F13" s="1">
        <v>99</v>
      </c>
      <c r="G13" s="2">
        <v>66</v>
      </c>
      <c r="H13" s="9">
        <f t="shared" ref="H13:H17" si="5">G13*0.4</f>
        <v>26.400000000000002</v>
      </c>
      <c r="I13" s="12" t="s">
        <v>180</v>
      </c>
      <c r="J13" s="19"/>
      <c r="K13" s="9">
        <v>92.33</v>
      </c>
      <c r="L13" s="9">
        <f t="shared" ref="L13:L15" si="6">K13*0.6</f>
        <v>55.397999999999996</v>
      </c>
      <c r="M13" s="20">
        <v>81.8</v>
      </c>
      <c r="N13" s="20" t="s">
        <v>189</v>
      </c>
    </row>
    <row r="14" spans="1:14" ht="24.95" customHeight="1" x14ac:dyDescent="0.15">
      <c r="A14" s="19">
        <v>11</v>
      </c>
      <c r="B14" s="31"/>
      <c r="C14" s="1" t="s">
        <v>125</v>
      </c>
      <c r="D14" s="1" t="s">
        <v>126</v>
      </c>
      <c r="E14" s="1" t="s">
        <v>127</v>
      </c>
      <c r="F14" s="1">
        <v>88</v>
      </c>
      <c r="G14" s="2">
        <v>58.666666666666664</v>
      </c>
      <c r="H14" s="9">
        <f t="shared" si="5"/>
        <v>23.466666666666669</v>
      </c>
      <c r="I14" s="12" t="s">
        <v>180</v>
      </c>
      <c r="J14" s="19"/>
      <c r="K14" s="9">
        <v>91.33</v>
      </c>
      <c r="L14" s="9">
        <f t="shared" si="6"/>
        <v>54.797999999999995</v>
      </c>
      <c r="M14" s="20">
        <v>78.27</v>
      </c>
      <c r="N14" s="20" t="s">
        <v>189</v>
      </c>
    </row>
    <row r="15" spans="1:14" ht="24.95" customHeight="1" x14ac:dyDescent="0.15">
      <c r="A15" s="19">
        <v>12</v>
      </c>
      <c r="B15" s="32"/>
      <c r="C15" s="1" t="s">
        <v>107</v>
      </c>
      <c r="D15" s="1" t="s">
        <v>108</v>
      </c>
      <c r="E15" s="1" t="s">
        <v>109</v>
      </c>
      <c r="F15" s="1">
        <v>89.5</v>
      </c>
      <c r="G15" s="2">
        <v>59.666666666666671</v>
      </c>
      <c r="H15" s="9">
        <f t="shared" si="5"/>
        <v>23.866666666666671</v>
      </c>
      <c r="I15" s="12" t="s">
        <v>180</v>
      </c>
      <c r="J15" s="19"/>
      <c r="K15" s="9">
        <v>90.33</v>
      </c>
      <c r="L15" s="9">
        <f t="shared" si="6"/>
        <v>54.198</v>
      </c>
      <c r="M15" s="20">
        <v>78.069999999999993</v>
      </c>
      <c r="N15" s="20" t="s">
        <v>189</v>
      </c>
    </row>
    <row r="16" spans="1:14" ht="24.95" customHeight="1" x14ac:dyDescent="0.15">
      <c r="A16" s="19">
        <v>13</v>
      </c>
      <c r="B16" s="19" t="s">
        <v>193</v>
      </c>
      <c r="C16" s="1" t="s">
        <v>146</v>
      </c>
      <c r="D16" s="1" t="s">
        <v>147</v>
      </c>
      <c r="E16" s="1" t="s">
        <v>148</v>
      </c>
      <c r="F16" s="1">
        <v>91</v>
      </c>
      <c r="G16" s="2">
        <v>60.666666666666671</v>
      </c>
      <c r="H16" s="9">
        <f t="shared" si="5"/>
        <v>24.266666666666669</v>
      </c>
      <c r="I16" s="12" t="s">
        <v>180</v>
      </c>
      <c r="J16" s="19"/>
      <c r="K16" s="9">
        <v>93.33</v>
      </c>
      <c r="L16" s="9">
        <f>K16*0.6</f>
        <v>55.997999999999998</v>
      </c>
      <c r="M16" s="20">
        <v>80.27</v>
      </c>
      <c r="N16" s="20" t="s">
        <v>189</v>
      </c>
    </row>
    <row r="17" spans="1:14" ht="24.95" customHeight="1" x14ac:dyDescent="0.15">
      <c r="A17" s="19">
        <v>14</v>
      </c>
      <c r="B17" s="19" t="s">
        <v>194</v>
      </c>
      <c r="C17" s="1" t="s">
        <v>161</v>
      </c>
      <c r="D17" s="1" t="s">
        <v>162</v>
      </c>
      <c r="E17" s="1" t="s">
        <v>163</v>
      </c>
      <c r="F17" s="1">
        <v>101.5</v>
      </c>
      <c r="G17" s="2">
        <v>67.666666666666657</v>
      </c>
      <c r="H17" s="9">
        <f t="shared" si="5"/>
        <v>27.066666666666663</v>
      </c>
      <c r="I17" s="12" t="s">
        <v>180</v>
      </c>
      <c r="J17" s="19"/>
      <c r="K17" s="9">
        <v>83</v>
      </c>
      <c r="L17" s="9">
        <f>K17*0.6</f>
        <v>49.8</v>
      </c>
      <c r="M17" s="20">
        <v>76.87</v>
      </c>
      <c r="N17" s="20" t="s">
        <v>189</v>
      </c>
    </row>
  </sheetData>
  <mergeCells count="13">
    <mergeCell ref="B6:B11"/>
    <mergeCell ref="B13:B15"/>
    <mergeCell ref="N2:N3"/>
    <mergeCell ref="A1:N1"/>
    <mergeCell ref="A2:A3"/>
    <mergeCell ref="B2:B3"/>
    <mergeCell ref="C2:C3"/>
    <mergeCell ref="D2:D3"/>
    <mergeCell ref="E2:E3"/>
    <mergeCell ref="F2:H2"/>
    <mergeCell ref="I2:J2"/>
    <mergeCell ref="K2:L2"/>
    <mergeCell ref="M2:M3"/>
  </mergeCells>
  <phoneticPr fontId="1" type="noConversion"/>
  <pageMargins left="0.43307086614173229" right="0.31496062992125984" top="0.35433070866141736" bottom="0.35433070866141736" header="0.31496062992125984" footer="0.31496062992125984"/>
  <pageSetup paperSize="9" orientation="landscape" verticalDpi="0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贵阳护理职业学院公开招考总成绩公布</vt:lpstr>
      <vt:lpstr>进入体检人员名单</vt:lpstr>
      <vt:lpstr>贵阳护理职业学院公开招考总成绩公布!Print_Titles</vt:lpstr>
      <vt:lpstr>进入体检人员名单!Print_Titles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2017-08-23T02:56:14Z</dcterms:modified>
</cp:coreProperties>
</file>