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30" windowHeight="13050"/>
  </bookViews>
  <sheets>
    <sheet name="Sheet1" sheetId="1" r:id="rId1"/>
    <sheet name="Sheet2" sheetId="2" r:id="rId2"/>
  </sheets>
  <definedNames>
    <definedName name="_xlnm._FilterDatabase" localSheetId="0" hidden="1">Sheet1!$A$6:$W$10</definedName>
    <definedName name="_xlnm.Print_Area" localSheetId="0">Sheet1!$A$3:$W$10</definedName>
    <definedName name="_xlnm.Print_Titles" localSheetId="0">Sheet1!$6:$7</definedName>
  </definedNames>
  <calcPr calcId="144525" concurrentCalc="0"/>
</workbook>
</file>

<file path=xl/sharedStrings.xml><?xml version="1.0" encoding="utf-8"?>
<sst xmlns="http://schemas.openxmlformats.org/spreadsheetml/2006/main" count="182">
  <si>
    <t>附表2</t>
  </si>
  <si>
    <t>贵州省2018年农村义务教育阶段学校教师特设岗位计划学科教师指标分配表</t>
  </si>
  <si>
    <t>序号</t>
  </si>
  <si>
    <t>县（区、市）</t>
  </si>
  <si>
    <t>特岗计划类别</t>
  </si>
  <si>
    <t>学段</t>
  </si>
  <si>
    <t>需求数</t>
  </si>
  <si>
    <t>学科（专业）需求数（人）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</si>
  <si>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</si>
  <si>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</si>
  <si>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</si>
  <si>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</si>
  <si>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</si>
  <si>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</si>
  <si>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</si>
  <si>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</si>
  <si>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</si>
  <si>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</si>
  <si>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</si>
  <si>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</si>
  <si>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</si>
  <si>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</si>
  <si>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</si>
  <si>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</si>
  <si>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</si>
  <si>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备注</t>
  </si>
  <si>
    <t>万山区</t>
  </si>
  <si>
    <t>国家级</t>
  </si>
  <si>
    <t>小学</t>
  </si>
  <si>
    <t>初中</t>
  </si>
  <si>
    <t>县  级</t>
  </si>
  <si>
    <t>幼儿园</t>
  </si>
  <si>
    <t>24（学前教育）</t>
  </si>
  <si>
    <t>贵州省2017年农村义务教育阶段学校教师特设岗位计划学科教师指标分配表</t>
  </si>
  <si>
    <t>云岩区</t>
  </si>
  <si>
    <t>南明区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</si>
  <si>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</si>
  <si>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</si>
  <si>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</si>
  <si>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</si>
  <si>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</si>
  <si>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</si>
  <si>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</si>
  <si>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</si>
  <si>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合计</t>
  </si>
  <si>
    <t>正安县</t>
  </si>
  <si>
    <t>精准扶贫1</t>
  </si>
  <si>
    <t>1（生物）1（数学）</t>
  </si>
  <si>
    <t>县级</t>
  </si>
  <si>
    <t>80（学前教育）</t>
  </si>
  <si>
    <t>习水县</t>
  </si>
  <si>
    <t>1（语文）1（英语）1（数学）</t>
  </si>
  <si>
    <t>20（学前教育）</t>
  </si>
  <si>
    <t>务川自治县</t>
  </si>
  <si>
    <t>精准扶贫2</t>
  </si>
  <si>
    <t>1（生物）1（物理）</t>
  </si>
  <si>
    <t>道真自治县</t>
  </si>
  <si>
    <t>1（生物）</t>
  </si>
  <si>
    <t>桐梓县</t>
  </si>
  <si>
    <t>播州区</t>
  </si>
  <si>
    <t>精准扶贫4</t>
  </si>
  <si>
    <t>32（学前教育）</t>
  </si>
  <si>
    <t>其中精准扶贫2</t>
  </si>
  <si>
    <t>凤冈县</t>
  </si>
  <si>
    <t>精准扶贫3</t>
  </si>
  <si>
    <t>26（学前教育）</t>
  </si>
  <si>
    <t>湄潭县</t>
  </si>
  <si>
    <t>其中精准扶贫1</t>
  </si>
  <si>
    <t>赤水市</t>
  </si>
  <si>
    <t>4（学前教育）</t>
  </si>
  <si>
    <t>余庆县</t>
  </si>
  <si>
    <t>6（学前教育）</t>
  </si>
  <si>
    <t>绥阳县</t>
  </si>
  <si>
    <t>新蒲新区</t>
  </si>
  <si>
    <t>汇川区</t>
  </si>
  <si>
    <t>3（学前教育）</t>
  </si>
  <si>
    <t>仁怀市</t>
  </si>
  <si>
    <t>盘县</t>
  </si>
  <si>
    <t>22（学前教育）</t>
  </si>
  <si>
    <t>水城县</t>
  </si>
  <si>
    <t>2（数学）1（地理）</t>
  </si>
  <si>
    <t>100（学前教育）</t>
  </si>
  <si>
    <t>钟山区</t>
  </si>
  <si>
    <t>10（学前教育）</t>
  </si>
  <si>
    <t>六枝特区</t>
  </si>
  <si>
    <t>国家
级</t>
  </si>
  <si>
    <t>紫云自治县</t>
  </si>
  <si>
    <t>30（学前教育）</t>
  </si>
  <si>
    <t>西秀区</t>
  </si>
  <si>
    <t>普定县</t>
  </si>
  <si>
    <t>2（英语）</t>
  </si>
  <si>
    <t>镇宁自治县</t>
  </si>
  <si>
    <t>小学体育需2个足球、2个体操专业；英语专业1个双语教学（苗语）</t>
  </si>
  <si>
    <t>初中体育需足球专业</t>
  </si>
  <si>
    <t>黄果树旅游区</t>
  </si>
  <si>
    <t>1（舞蹈）</t>
  </si>
  <si>
    <t>关岭自治县</t>
  </si>
  <si>
    <t>小     计</t>
  </si>
  <si>
    <t>碧江区</t>
  </si>
  <si>
    <t>2（舞蹈）</t>
  </si>
  <si>
    <t>12（学前教育）</t>
  </si>
  <si>
    <t>玉屏县</t>
  </si>
  <si>
    <t>1(竹笛方向</t>
  </si>
  <si>
    <t>2(足球方向）</t>
  </si>
  <si>
    <t>松桃县</t>
  </si>
  <si>
    <t>12（舞蹈）</t>
  </si>
  <si>
    <t>1（数学）</t>
  </si>
  <si>
    <t>60（学前教育）</t>
  </si>
  <si>
    <t>石阡县</t>
  </si>
  <si>
    <t>1（地理）</t>
  </si>
  <si>
    <t>江口县</t>
  </si>
  <si>
    <t>8（学前教育）</t>
  </si>
  <si>
    <t>德江县</t>
  </si>
  <si>
    <t>沿河县</t>
  </si>
  <si>
    <t>3（舞蹈）</t>
  </si>
  <si>
    <t>思南县</t>
  </si>
  <si>
    <t xml:space="preserve">    </t>
  </si>
  <si>
    <t>印江县</t>
  </si>
  <si>
    <t>1（语文）1（英语）</t>
  </si>
  <si>
    <t>36（学前教育）</t>
  </si>
  <si>
    <t>都匀市</t>
  </si>
  <si>
    <t>福泉市</t>
  </si>
  <si>
    <t>瓮安县</t>
  </si>
  <si>
    <t>16（学前教育）</t>
  </si>
  <si>
    <t>独山县</t>
  </si>
  <si>
    <t>9（学前教育）</t>
  </si>
  <si>
    <t>惠水县</t>
  </si>
  <si>
    <t>龙里县</t>
  </si>
  <si>
    <t>27（学前教育）</t>
  </si>
  <si>
    <t>长顺县</t>
  </si>
  <si>
    <t>荔波县</t>
  </si>
  <si>
    <t>1（特殊教育）</t>
  </si>
  <si>
    <t>5（学前教育）</t>
  </si>
  <si>
    <t>三都县</t>
  </si>
  <si>
    <t>平塘县</t>
  </si>
  <si>
    <t>2（特殊教育）</t>
  </si>
  <si>
    <t>罗甸县</t>
  </si>
  <si>
    <t>1（物理）1（英语）</t>
  </si>
  <si>
    <t>凯里市</t>
  </si>
  <si>
    <t>黄平县</t>
  </si>
  <si>
    <t>1（地理）1（语文）1（数学）1（物理）</t>
  </si>
  <si>
    <t>镇远县</t>
  </si>
  <si>
    <t>岑巩县</t>
  </si>
  <si>
    <t>锦屏县</t>
  </si>
  <si>
    <t>黎平县</t>
  </si>
  <si>
    <t>从江县</t>
  </si>
  <si>
    <t>榕江县</t>
  </si>
  <si>
    <t>1（英语）</t>
  </si>
  <si>
    <t>雷山县</t>
  </si>
  <si>
    <t>台江县</t>
  </si>
  <si>
    <t>剑河县</t>
  </si>
  <si>
    <t>兴义市</t>
  </si>
  <si>
    <t>40（学前教育）</t>
  </si>
  <si>
    <t>兴仁县</t>
  </si>
  <si>
    <t>1（语文）</t>
  </si>
  <si>
    <t>安龙县</t>
  </si>
  <si>
    <t>1（英语）1（生物）</t>
  </si>
  <si>
    <t>贞丰县</t>
  </si>
  <si>
    <t>普安县</t>
  </si>
  <si>
    <t>晴隆县</t>
  </si>
  <si>
    <t>25（学前教育）</t>
  </si>
  <si>
    <t>册亨县</t>
  </si>
  <si>
    <t>28（学前教育）</t>
  </si>
  <si>
    <t>望谟县</t>
  </si>
  <si>
    <t>2（通用技术）</t>
  </si>
  <si>
    <t>足球2</t>
  </si>
  <si>
    <t>50（学前教育）</t>
  </si>
  <si>
    <t>义龙试验区</t>
  </si>
  <si>
    <t>七星关区</t>
  </si>
  <si>
    <t>大方县</t>
  </si>
  <si>
    <t>1（语文）1（生物）</t>
  </si>
  <si>
    <t>黔西县</t>
  </si>
  <si>
    <t>金沙县</t>
  </si>
  <si>
    <t>织金县</t>
  </si>
  <si>
    <t>纳雍县</t>
  </si>
  <si>
    <t>威宁县</t>
  </si>
  <si>
    <t>2（生物）</t>
  </si>
  <si>
    <t>125（学前教育）</t>
  </si>
  <si>
    <t>赫章县</t>
  </si>
  <si>
    <t>1（英语）1（数学）1（生物）</t>
  </si>
  <si>
    <t>毕节金海湖新区</t>
  </si>
  <si>
    <t xml:space="preserve">         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</si>
</sst>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9"/>
      <color theme="1"/>
      <name val="黑体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6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16" borderId="11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/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 shrinkToFit="1"/>
    </xf>
    <xf numFmtId="0" fontId="9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50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20" fillId="0" borderId="1" xfId="5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5" xfId="52"/>
    <cellStyle name="常规 4" xfId="53"/>
    <cellStyle name="常规 3" xfId="54"/>
    <cellStyle name="常规_Sheet1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11"/>
  <sheetViews>
    <sheetView tabSelected="1" workbookViewId="0">
      <selection activeCell="R20" sqref="R20"/>
    </sheetView>
  </sheetViews>
  <sheetFormatPr defaultColWidth="4.5" defaultRowHeight="19" customHeight="1"/>
  <cols>
    <col min="1" max="1" width="7" style="1" customWidth="1"/>
    <col min="2" max="2" width="8.25" style="1" customWidth="1"/>
    <col min="3" max="4" width="6.625" style="1" customWidth="1"/>
    <col min="5" max="5" width="5.125" style="1" customWidth="1"/>
    <col min="6" max="6" width="5.5" style="1" customWidth="1"/>
    <col min="7" max="8" width="5.125" style="1" customWidth="1"/>
    <col min="9" max="20" width="4.5" style="1" customWidth="1"/>
    <col min="21" max="21" width="15.125" style="1" customWidth="1"/>
    <col min="22" max="22" width="9.125" style="1" customWidth="1"/>
    <col min="23" max="23" width="16" style="5" customWidth="1"/>
    <col min="24" max="16383" width="4.5" style="1" customWidth="1"/>
    <col min="16384" max="16384" width="4.5" style="1"/>
  </cols>
  <sheetData>
    <row r="2" ht="98" customHeight="1"/>
    <row r="3" ht="14" customHeight="1" spans="1:2">
      <c r="A3" s="6" t="s">
        <v>0</v>
      </c>
      <c r="B3" s="6"/>
    </row>
    <row r="4" ht="13" customHeight="1" spans="1:2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2" customHeight="1" spans="1:2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5" customHeight="1" spans="1:23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27"/>
    </row>
    <row r="7" s="1" customFormat="1" ht="29" customHeight="1" spans="1:23">
      <c r="A7" s="8"/>
      <c r="B7" s="9"/>
      <c r="C7" s="9"/>
      <c r="D7" s="9"/>
      <c r="E7" s="9"/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9" t="s">
        <v>23</v>
      </c>
      <c r="V7" s="9" t="s">
        <v>24</v>
      </c>
      <c r="W7" s="28" t="s">
        <v>25</v>
      </c>
    </row>
    <row r="8" customHeight="1" spans="1:23">
      <c r="A8" s="45">
        <v>1</v>
      </c>
      <c r="B8" s="13" t="s">
        <v>26</v>
      </c>
      <c r="C8" s="13" t="s">
        <v>27</v>
      </c>
      <c r="D8" s="13" t="s">
        <v>28</v>
      </c>
      <c r="E8" s="13">
        <v>81</v>
      </c>
      <c r="F8" s="13">
        <v>32</v>
      </c>
      <c r="G8" s="13">
        <v>21</v>
      </c>
      <c r="H8" s="13">
        <v>8</v>
      </c>
      <c r="I8" s="13"/>
      <c r="J8" s="13"/>
      <c r="K8" s="13"/>
      <c r="L8" s="13"/>
      <c r="M8" s="13"/>
      <c r="N8" s="13"/>
      <c r="O8" s="13">
        <v>2</v>
      </c>
      <c r="P8" s="13">
        <v>2</v>
      </c>
      <c r="Q8" s="13">
        <v>2</v>
      </c>
      <c r="R8" s="13">
        <v>6</v>
      </c>
      <c r="S8" s="13">
        <v>4</v>
      </c>
      <c r="T8" s="13">
        <v>4</v>
      </c>
      <c r="U8" s="13"/>
      <c r="V8" s="13"/>
      <c r="W8" s="29"/>
    </row>
    <row r="9" customHeight="1" spans="1:23">
      <c r="A9" s="45"/>
      <c r="B9" s="13"/>
      <c r="C9" s="13"/>
      <c r="D9" s="13" t="s">
        <v>29</v>
      </c>
      <c r="E9" s="13">
        <v>15</v>
      </c>
      <c r="F9" s="13">
        <v>2</v>
      </c>
      <c r="G9" s="13">
        <v>1</v>
      </c>
      <c r="H9" s="13">
        <v>1</v>
      </c>
      <c r="I9" s="13">
        <v>1</v>
      </c>
      <c r="J9" s="13">
        <v>1</v>
      </c>
      <c r="K9" s="13">
        <v>2</v>
      </c>
      <c r="L9" s="13">
        <v>2</v>
      </c>
      <c r="M9" s="13">
        <v>1</v>
      </c>
      <c r="N9" s="13">
        <v>1</v>
      </c>
      <c r="O9" s="13">
        <v>1</v>
      </c>
      <c r="P9" s="13"/>
      <c r="Q9" s="13"/>
      <c r="R9" s="13">
        <v>1</v>
      </c>
      <c r="S9" s="13"/>
      <c r="T9" s="13">
        <v>1</v>
      </c>
      <c r="U9" s="13"/>
      <c r="V9" s="13"/>
      <c r="W9" s="29"/>
    </row>
    <row r="10" ht="16" customHeight="1" spans="1:23">
      <c r="A10" s="45"/>
      <c r="B10" s="13"/>
      <c r="C10" s="13" t="s">
        <v>30</v>
      </c>
      <c r="D10" s="13" t="s">
        <v>31</v>
      </c>
      <c r="E10" s="13">
        <v>24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32</v>
      </c>
      <c r="V10" s="13"/>
      <c r="W10" s="29"/>
    </row>
  </sheetData>
  <mergeCells count="12">
    <mergeCell ref="A3:B3"/>
    <mergeCell ref="F6:W6"/>
    <mergeCell ref="F11:H11"/>
    <mergeCell ref="A6:A7"/>
    <mergeCell ref="A8:A10"/>
    <mergeCell ref="B6:B7"/>
    <mergeCell ref="B8:B10"/>
    <mergeCell ref="C6:C7"/>
    <mergeCell ref="C8:C9"/>
    <mergeCell ref="D6:D7"/>
    <mergeCell ref="E6:E7"/>
    <mergeCell ref="A4:W5"/>
  </mergeCells>
  <printOptions horizontalCentered="1"/>
  <pageMargins left="0.196527777777778" right="0.354166666666667" top="1.41666666666667" bottom="0.432638888888889" header="0.313888888888889" footer="0.15625"/>
  <pageSetup paperSize="9" scale="80" orientation="landscape" horizontalDpi="600"/>
  <headerFooter>
    <oddFooter>&amp;C共&amp;N页，第&amp;P页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3"/>
  <sheetViews>
    <sheetView workbookViewId="0">
      <selection activeCell="AG19" sqref="AG19"/>
    </sheetView>
  </sheetViews>
  <sheetFormatPr defaultColWidth="4.5" defaultRowHeight="19" customHeight="1"/>
  <cols>
    <col min="1" max="1" width="7" style="1" customWidth="1"/>
    <col min="2" max="2" width="8.25" style="1" customWidth="1"/>
    <col min="3" max="4" width="6.625" style="1" customWidth="1"/>
    <col min="5" max="5" width="5.125" style="1" customWidth="1"/>
    <col min="6" max="6" width="5.5" style="1" customWidth="1"/>
    <col min="7" max="8" width="5.125" style="1" customWidth="1"/>
    <col min="9" max="20" width="4.5" style="1" customWidth="1"/>
    <col min="21" max="21" width="15.125" style="1" customWidth="1"/>
    <col min="22" max="22" width="9.125" style="1" customWidth="1"/>
    <col min="23" max="23" width="16" style="5" customWidth="1"/>
    <col min="24" max="16383" width="4.5" style="1" customWidth="1"/>
    <col min="16384" max="16384" width="4.5" style="1"/>
  </cols>
  <sheetData>
    <row r="1" s="1" customFormat="1" ht="14" customHeight="1" spans="1:23">
      <c r="A1" s="6" t="s">
        <v>0</v>
      </c>
      <c r="B1" s="6"/>
      <c r="W1" s="5"/>
    </row>
    <row r="2" s="1" customFormat="1" ht="13" customHeight="1" spans="1:23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1" customFormat="1" ht="12" customHeight="1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="1" customFormat="1" ht="15" customHeight="1" spans="1:2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7"/>
    </row>
    <row r="5" s="1" customFormat="1" ht="29" customHeight="1" spans="1:23">
      <c r="A5" s="8"/>
      <c r="B5" s="9"/>
      <c r="C5" s="9"/>
      <c r="D5" s="9"/>
      <c r="E5" s="9"/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28" t="s">
        <v>25</v>
      </c>
    </row>
    <row r="6" s="1" customFormat="1" customHeight="1" spans="1:23">
      <c r="A6" s="12">
        <v>1</v>
      </c>
      <c r="B6" s="13" t="s">
        <v>34</v>
      </c>
      <c r="C6" s="13" t="s">
        <v>27</v>
      </c>
      <c r="D6" s="13" t="s">
        <v>28</v>
      </c>
      <c r="E6" s="13">
        <v>19</v>
      </c>
      <c r="F6" s="13">
        <v>6</v>
      </c>
      <c r="G6" s="13">
        <v>10</v>
      </c>
      <c r="H6" s="13">
        <v>1</v>
      </c>
      <c r="I6" s="13"/>
      <c r="J6" s="13"/>
      <c r="K6" s="13"/>
      <c r="L6" s="13"/>
      <c r="M6" s="13"/>
      <c r="N6" s="13"/>
      <c r="O6" s="13">
        <v>1</v>
      </c>
      <c r="P6" s="13">
        <v>1</v>
      </c>
      <c r="Q6" s="13"/>
      <c r="R6" s="13"/>
      <c r="S6" s="13"/>
      <c r="T6" s="13"/>
      <c r="U6" s="13"/>
      <c r="V6" s="13"/>
      <c r="W6" s="29"/>
    </row>
    <row r="7" s="1" customFormat="1" customHeight="1" spans="1:23">
      <c r="A7" s="12"/>
      <c r="B7" s="13"/>
      <c r="C7" s="13"/>
      <c r="D7" s="13" t="s">
        <v>29</v>
      </c>
      <c r="E7" s="13">
        <v>13</v>
      </c>
      <c r="F7" s="13">
        <v>2</v>
      </c>
      <c r="G7" s="13">
        <v>6</v>
      </c>
      <c r="H7" s="13"/>
      <c r="I7" s="13">
        <v>3</v>
      </c>
      <c r="J7" s="13"/>
      <c r="K7" s="13"/>
      <c r="L7" s="13"/>
      <c r="M7" s="13"/>
      <c r="N7" s="13"/>
      <c r="O7" s="13"/>
      <c r="P7" s="13">
        <v>2</v>
      </c>
      <c r="Q7" s="13"/>
      <c r="R7" s="13"/>
      <c r="S7" s="13"/>
      <c r="T7" s="13"/>
      <c r="U7" s="13"/>
      <c r="V7" s="13"/>
      <c r="W7" s="29"/>
    </row>
    <row r="8" s="1" customFormat="1" customHeight="1" spans="1:23">
      <c r="A8" s="12">
        <v>2</v>
      </c>
      <c r="B8" s="13" t="s">
        <v>35</v>
      </c>
      <c r="C8" s="13" t="s">
        <v>27</v>
      </c>
      <c r="D8" s="13" t="s">
        <v>28</v>
      </c>
      <c r="E8" s="13">
        <v>23</v>
      </c>
      <c r="F8" s="13">
        <v>15</v>
      </c>
      <c r="G8" s="13">
        <v>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29"/>
    </row>
    <row r="9" s="1" customFormat="1" customHeight="1" spans="1:23">
      <c r="A9" s="12"/>
      <c r="B9" s="13"/>
      <c r="C9" s="13"/>
      <c r="D9" s="13" t="s">
        <v>29</v>
      </c>
      <c r="E9" s="13">
        <v>2</v>
      </c>
      <c r="F9" s="13">
        <v>1</v>
      </c>
      <c r="G9" s="13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29"/>
    </row>
    <row r="10" s="1" customFormat="1" customHeight="1" spans="1:23">
      <c r="A10" s="12">
        <v>3</v>
      </c>
      <c r="B10" s="13" t="s">
        <v>36</v>
      </c>
      <c r="C10" s="13" t="s">
        <v>27</v>
      </c>
      <c r="D10" s="13" t="s">
        <v>28</v>
      </c>
      <c r="E10" s="13">
        <v>28</v>
      </c>
      <c r="F10" s="13">
        <v>14</v>
      </c>
      <c r="G10" s="13">
        <v>3</v>
      </c>
      <c r="H10" s="13">
        <v>1</v>
      </c>
      <c r="I10" s="13"/>
      <c r="J10" s="13"/>
      <c r="K10" s="13"/>
      <c r="L10" s="13"/>
      <c r="M10" s="13"/>
      <c r="N10" s="13"/>
      <c r="O10" s="13">
        <v>1</v>
      </c>
      <c r="P10" s="13">
        <v>5</v>
      </c>
      <c r="Q10" s="13">
        <v>2</v>
      </c>
      <c r="R10" s="13">
        <v>2</v>
      </c>
      <c r="S10" s="13"/>
      <c r="T10" s="13"/>
      <c r="U10" s="13"/>
      <c r="V10" s="13"/>
      <c r="W10" s="29"/>
    </row>
    <row r="11" s="1" customFormat="1" customHeight="1" spans="1:23">
      <c r="A11" s="12"/>
      <c r="B11" s="13"/>
      <c r="C11" s="13"/>
      <c r="D11" s="13" t="s">
        <v>29</v>
      </c>
      <c r="E11" s="13">
        <v>2</v>
      </c>
      <c r="F11" s="13"/>
      <c r="G11" s="13"/>
      <c r="H11" s="13">
        <v>1</v>
      </c>
      <c r="I11" s="13"/>
      <c r="J11" s="13"/>
      <c r="K11" s="13"/>
      <c r="L11" s="13"/>
      <c r="M11" s="13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29"/>
    </row>
    <row r="12" s="2" customFormat="1" customHeight="1" spans="1:23">
      <c r="A12" s="12">
        <v>4</v>
      </c>
      <c r="B12" s="13" t="s">
        <v>37</v>
      </c>
      <c r="C12" s="13" t="s">
        <v>27</v>
      </c>
      <c r="D12" s="13" t="s">
        <v>28</v>
      </c>
      <c r="E12" s="13">
        <v>23</v>
      </c>
      <c r="F12" s="13">
        <v>2</v>
      </c>
      <c r="G12" s="13">
        <v>3</v>
      </c>
      <c r="H12" s="13">
        <v>7</v>
      </c>
      <c r="I12" s="13"/>
      <c r="J12" s="13"/>
      <c r="K12" s="13"/>
      <c r="L12" s="13"/>
      <c r="M12" s="13"/>
      <c r="N12" s="13"/>
      <c r="O12" s="13">
        <v>1</v>
      </c>
      <c r="P12" s="13">
        <v>4</v>
      </c>
      <c r="Q12" s="13">
        <v>2</v>
      </c>
      <c r="R12" s="13">
        <v>3</v>
      </c>
      <c r="S12" s="13">
        <v>1</v>
      </c>
      <c r="T12" s="13"/>
      <c r="U12" s="13"/>
      <c r="V12" s="13"/>
      <c r="W12" s="30"/>
    </row>
    <row r="13" s="2" customFormat="1" customHeight="1" spans="1:23">
      <c r="A13" s="12"/>
      <c r="B13" s="13"/>
      <c r="C13" s="13"/>
      <c r="D13" s="13" t="s">
        <v>29</v>
      </c>
      <c r="E13" s="13">
        <v>4</v>
      </c>
      <c r="F13" s="13"/>
      <c r="G13" s="13">
        <v>1</v>
      </c>
      <c r="H13" s="13"/>
      <c r="I13" s="13">
        <v>1</v>
      </c>
      <c r="J13" s="13">
        <v>1</v>
      </c>
      <c r="K13" s="13"/>
      <c r="L13" s="13"/>
      <c r="M13" s="13"/>
      <c r="N13" s="13"/>
      <c r="O13" s="13"/>
      <c r="P13" s="13"/>
      <c r="Q13" s="13">
        <v>1</v>
      </c>
      <c r="R13" s="13"/>
      <c r="S13" s="13"/>
      <c r="T13" s="13"/>
      <c r="U13" s="13"/>
      <c r="V13" s="13"/>
      <c r="W13" s="30"/>
    </row>
    <row r="14" s="1" customFormat="1" customHeight="1" spans="1:23">
      <c r="A14" s="12">
        <v>5</v>
      </c>
      <c r="B14" s="13" t="s">
        <v>38</v>
      </c>
      <c r="C14" s="13" t="s">
        <v>27</v>
      </c>
      <c r="D14" s="13" t="s">
        <v>28</v>
      </c>
      <c r="E14" s="13">
        <v>8</v>
      </c>
      <c r="F14" s="13">
        <v>4</v>
      </c>
      <c r="G14" s="13">
        <v>2</v>
      </c>
      <c r="H14" s="13">
        <v>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29"/>
    </row>
    <row r="15" s="1" customFormat="1" customHeight="1" spans="1:23">
      <c r="A15" s="12"/>
      <c r="B15" s="13"/>
      <c r="C15" s="13"/>
      <c r="D15" s="13" t="s">
        <v>29</v>
      </c>
      <c r="E15" s="13">
        <v>2</v>
      </c>
      <c r="F15" s="13"/>
      <c r="G15" s="13"/>
      <c r="H15" s="13"/>
      <c r="I15" s="13">
        <v>1</v>
      </c>
      <c r="J15" s="13">
        <v>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9"/>
    </row>
    <row r="16" s="1" customFormat="1" customHeight="1" spans="1:23">
      <c r="A16" s="12">
        <v>6</v>
      </c>
      <c r="B16" s="13" t="s">
        <v>39</v>
      </c>
      <c r="C16" s="13" t="s">
        <v>27</v>
      </c>
      <c r="D16" s="13" t="s">
        <v>28</v>
      </c>
      <c r="E16" s="13">
        <v>15</v>
      </c>
      <c r="F16" s="13">
        <v>6</v>
      </c>
      <c r="G16" s="13">
        <v>6</v>
      </c>
      <c r="H16" s="13">
        <v>1</v>
      </c>
      <c r="I16" s="13"/>
      <c r="J16" s="13"/>
      <c r="K16" s="13"/>
      <c r="L16" s="13"/>
      <c r="M16" s="13"/>
      <c r="N16" s="13"/>
      <c r="O16" s="13">
        <v>1</v>
      </c>
      <c r="P16" s="13"/>
      <c r="Q16" s="13">
        <v>1</v>
      </c>
      <c r="R16" s="13"/>
      <c r="S16" s="13"/>
      <c r="T16" s="13"/>
      <c r="U16" s="13"/>
      <c r="V16" s="13"/>
      <c r="W16" s="29"/>
    </row>
    <row r="17" s="1" customFormat="1" customHeight="1" spans="1:23">
      <c r="A17" s="12"/>
      <c r="B17" s="13"/>
      <c r="C17" s="13"/>
      <c r="D17" s="13" t="s">
        <v>29</v>
      </c>
      <c r="E17" s="13">
        <v>5</v>
      </c>
      <c r="F17" s="13">
        <v>1</v>
      </c>
      <c r="G17" s="13"/>
      <c r="H17" s="13">
        <v>1</v>
      </c>
      <c r="I17" s="13">
        <v>1</v>
      </c>
      <c r="J17" s="13">
        <v>1</v>
      </c>
      <c r="K17" s="13"/>
      <c r="L17" s="13"/>
      <c r="M17" s="13"/>
      <c r="N17" s="13"/>
      <c r="O17" s="13"/>
      <c r="P17" s="13">
        <v>1</v>
      </c>
      <c r="Q17" s="13"/>
      <c r="R17" s="13"/>
      <c r="S17" s="13"/>
      <c r="T17" s="13"/>
      <c r="U17" s="13"/>
      <c r="V17" s="13"/>
      <c r="W17" s="29"/>
    </row>
    <row r="18" s="1" customFormat="1" customHeight="1" spans="1:23">
      <c r="A18" s="12">
        <v>7</v>
      </c>
      <c r="B18" s="13" t="s">
        <v>40</v>
      </c>
      <c r="C18" s="13" t="s">
        <v>27</v>
      </c>
      <c r="D18" s="13" t="s">
        <v>28</v>
      </c>
      <c r="E18" s="13">
        <f>SUM(F18:V18)</f>
        <v>45</v>
      </c>
      <c r="F18" s="13">
        <v>6</v>
      </c>
      <c r="G18" s="13">
        <v>7</v>
      </c>
      <c r="H18" s="13">
        <v>3</v>
      </c>
      <c r="I18" s="13"/>
      <c r="J18" s="13"/>
      <c r="K18" s="13"/>
      <c r="L18" s="13"/>
      <c r="M18" s="13"/>
      <c r="N18" s="13">
        <v>1</v>
      </c>
      <c r="O18" s="13">
        <v>5</v>
      </c>
      <c r="P18" s="13">
        <v>2</v>
      </c>
      <c r="Q18" s="13">
        <v>7</v>
      </c>
      <c r="R18" s="13">
        <v>4</v>
      </c>
      <c r="S18" s="13">
        <v>5</v>
      </c>
      <c r="T18" s="13">
        <v>5</v>
      </c>
      <c r="U18" s="13"/>
      <c r="V18" s="13"/>
      <c r="W18" s="29"/>
    </row>
    <row r="19" s="1" customFormat="1" customHeight="1" spans="1:23">
      <c r="A19" s="12"/>
      <c r="B19" s="13"/>
      <c r="C19" s="13"/>
      <c r="D19" s="13" t="s">
        <v>29</v>
      </c>
      <c r="E19" s="13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9"/>
    </row>
    <row r="20" s="1" customFormat="1" customHeight="1" spans="1:23">
      <c r="A20" s="12">
        <v>8</v>
      </c>
      <c r="B20" s="14" t="s">
        <v>41</v>
      </c>
      <c r="C20" s="13" t="s">
        <v>27</v>
      </c>
      <c r="D20" s="13" t="s">
        <v>28</v>
      </c>
      <c r="E20" s="13">
        <v>35</v>
      </c>
      <c r="F20" s="13">
        <v>10</v>
      </c>
      <c r="G20" s="13">
        <v>4</v>
      </c>
      <c r="H20" s="13">
        <v>3</v>
      </c>
      <c r="I20" s="13"/>
      <c r="J20" s="13"/>
      <c r="K20" s="13"/>
      <c r="L20" s="13"/>
      <c r="M20" s="13"/>
      <c r="N20" s="13"/>
      <c r="O20" s="13">
        <v>4</v>
      </c>
      <c r="P20" s="13">
        <v>6</v>
      </c>
      <c r="Q20" s="13">
        <v>1</v>
      </c>
      <c r="R20" s="13">
        <v>4</v>
      </c>
      <c r="S20" s="13">
        <v>1</v>
      </c>
      <c r="T20" s="13">
        <v>2</v>
      </c>
      <c r="U20" s="13"/>
      <c r="V20" s="13"/>
      <c r="W20" s="29"/>
    </row>
    <row r="21" s="1" customFormat="1" customHeight="1" spans="1:23">
      <c r="A21" s="12"/>
      <c r="B21" s="14"/>
      <c r="C21" s="13"/>
      <c r="D21" s="13" t="s">
        <v>29</v>
      </c>
      <c r="E21" s="13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9"/>
    </row>
    <row r="22" s="1" customFormat="1" customHeight="1" spans="1:23">
      <c r="A22" s="12">
        <v>9</v>
      </c>
      <c r="B22" s="13" t="s">
        <v>42</v>
      </c>
      <c r="C22" s="13" t="s">
        <v>27</v>
      </c>
      <c r="D22" s="13" t="s">
        <v>28</v>
      </c>
      <c r="E22" s="13">
        <v>5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>
        <v>3</v>
      </c>
      <c r="S22" s="13"/>
      <c r="T22" s="13">
        <v>2</v>
      </c>
      <c r="U22" s="13"/>
      <c r="V22" s="13"/>
      <c r="W22" s="29"/>
    </row>
    <row r="23" s="1" customFormat="1" customHeight="1" spans="1:23">
      <c r="A23" s="12"/>
      <c r="B23" s="13"/>
      <c r="C23" s="13"/>
      <c r="D23" s="13" t="s">
        <v>29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9"/>
    </row>
    <row r="24" s="1" customFormat="1" customHeight="1" spans="1:23">
      <c r="A24" s="12">
        <v>10</v>
      </c>
      <c r="B24" s="13" t="s">
        <v>43</v>
      </c>
      <c r="C24" s="13" t="s">
        <v>27</v>
      </c>
      <c r="D24" s="13" t="s">
        <v>28</v>
      </c>
      <c r="E24" s="13">
        <v>20</v>
      </c>
      <c r="F24" s="13">
        <v>5</v>
      </c>
      <c r="G24" s="13">
        <v>5</v>
      </c>
      <c r="H24" s="13"/>
      <c r="I24" s="13"/>
      <c r="J24" s="13"/>
      <c r="K24" s="13"/>
      <c r="L24" s="13"/>
      <c r="M24" s="13"/>
      <c r="N24" s="13"/>
      <c r="O24" s="13">
        <v>3</v>
      </c>
      <c r="P24" s="13">
        <v>4</v>
      </c>
      <c r="Q24" s="13">
        <v>3</v>
      </c>
      <c r="R24" s="13"/>
      <c r="S24" s="13"/>
      <c r="T24" s="13"/>
      <c r="U24" s="13"/>
      <c r="V24" s="13"/>
      <c r="W24" s="29"/>
    </row>
    <row r="25" s="1" customFormat="1" customHeight="1" spans="1:23">
      <c r="A25" s="12"/>
      <c r="B25" s="13"/>
      <c r="C25" s="13"/>
      <c r="D25" s="13" t="s">
        <v>29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9"/>
    </row>
    <row r="26" s="3" customFormat="1" ht="21" customHeight="1" spans="1:23">
      <c r="A26" s="15" t="s">
        <v>44</v>
      </c>
      <c r="B26" s="16"/>
      <c r="C26" s="17"/>
      <c r="D26" s="18"/>
      <c r="E26" s="18">
        <f t="shared" ref="E26:J26" si="0">SUM(E6:E25)</f>
        <v>249</v>
      </c>
      <c r="F26" s="18">
        <f t="shared" si="0"/>
        <v>72</v>
      </c>
      <c r="G26" s="18">
        <f t="shared" si="0"/>
        <v>56</v>
      </c>
      <c r="H26" s="18">
        <f t="shared" si="0"/>
        <v>20</v>
      </c>
      <c r="I26" s="18">
        <f t="shared" si="0"/>
        <v>6</v>
      </c>
      <c r="J26" s="18">
        <f t="shared" si="0"/>
        <v>3</v>
      </c>
      <c r="K26" s="18"/>
      <c r="L26" s="18"/>
      <c r="M26" s="18">
        <f t="shared" ref="M26:T26" si="1">SUM(M6:M25)</f>
        <v>1</v>
      </c>
      <c r="N26" s="18">
        <f t="shared" si="1"/>
        <v>1</v>
      </c>
      <c r="O26" s="18">
        <f t="shared" si="1"/>
        <v>16</v>
      </c>
      <c r="P26" s="18">
        <f t="shared" si="1"/>
        <v>25</v>
      </c>
      <c r="Q26" s="18">
        <f t="shared" si="1"/>
        <v>17</v>
      </c>
      <c r="R26" s="18">
        <f t="shared" si="1"/>
        <v>16</v>
      </c>
      <c r="S26" s="18">
        <f t="shared" si="1"/>
        <v>7</v>
      </c>
      <c r="T26" s="18">
        <f t="shared" si="1"/>
        <v>9</v>
      </c>
      <c r="U26" s="18"/>
      <c r="V26" s="31"/>
      <c r="W26" s="32"/>
    </row>
    <row r="27" s="1" customFormat="1" customHeight="1" spans="1:23">
      <c r="A27" s="12">
        <v>11</v>
      </c>
      <c r="B27" s="13" t="s">
        <v>45</v>
      </c>
      <c r="C27" s="13" t="s">
        <v>27</v>
      </c>
      <c r="D27" s="13" t="s">
        <v>28</v>
      </c>
      <c r="E27" s="13">
        <v>40</v>
      </c>
      <c r="F27" s="13">
        <v>7</v>
      </c>
      <c r="G27" s="13"/>
      <c r="H27" s="13">
        <v>7</v>
      </c>
      <c r="I27" s="13"/>
      <c r="J27" s="13"/>
      <c r="K27" s="13"/>
      <c r="L27" s="13"/>
      <c r="M27" s="13"/>
      <c r="N27" s="13"/>
      <c r="O27" s="13">
        <v>11</v>
      </c>
      <c r="P27" s="13">
        <v>5</v>
      </c>
      <c r="Q27" s="13">
        <v>3</v>
      </c>
      <c r="R27" s="13">
        <v>7</v>
      </c>
      <c r="S27" s="13"/>
      <c r="T27" s="13"/>
      <c r="U27" s="13"/>
      <c r="V27" s="13"/>
      <c r="W27" s="30"/>
    </row>
    <row r="28" s="1" customFormat="1" ht="25" customHeight="1" spans="1:23">
      <c r="A28" s="12"/>
      <c r="B28" s="13"/>
      <c r="C28" s="13"/>
      <c r="D28" s="13" t="s">
        <v>29</v>
      </c>
      <c r="E28" s="13">
        <v>40</v>
      </c>
      <c r="F28" s="13">
        <v>6</v>
      </c>
      <c r="G28" s="13">
        <v>5</v>
      </c>
      <c r="H28" s="13">
        <v>7</v>
      </c>
      <c r="I28" s="13">
        <v>3</v>
      </c>
      <c r="J28" s="13">
        <v>6</v>
      </c>
      <c r="K28" s="13">
        <v>1</v>
      </c>
      <c r="L28" s="13">
        <v>1</v>
      </c>
      <c r="M28" s="13">
        <v>2</v>
      </c>
      <c r="N28" s="13"/>
      <c r="O28" s="13">
        <v>2</v>
      </c>
      <c r="P28" s="13"/>
      <c r="Q28" s="13">
        <v>4</v>
      </c>
      <c r="R28" s="13"/>
      <c r="S28" s="13"/>
      <c r="T28" s="13"/>
      <c r="U28" s="13" t="s">
        <v>46</v>
      </c>
      <c r="V28" s="13" t="s">
        <v>47</v>
      </c>
      <c r="W28" s="29"/>
    </row>
    <row r="29" s="1" customFormat="1" customHeight="1" spans="1:23">
      <c r="A29" s="12"/>
      <c r="B29" s="13"/>
      <c r="C29" s="13" t="s">
        <v>48</v>
      </c>
      <c r="D29" s="13" t="s">
        <v>31</v>
      </c>
      <c r="E29" s="13">
        <v>80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49</v>
      </c>
      <c r="V29" s="13"/>
      <c r="W29" s="29"/>
    </row>
    <row r="30" s="1" customFormat="1" customHeight="1" spans="1:23">
      <c r="A30" s="12">
        <v>12</v>
      </c>
      <c r="B30" s="13" t="s">
        <v>50</v>
      </c>
      <c r="C30" s="13" t="s">
        <v>27</v>
      </c>
      <c r="D30" s="13" t="s">
        <v>28</v>
      </c>
      <c r="E30" s="13">
        <v>50</v>
      </c>
      <c r="F30" s="13">
        <v>10</v>
      </c>
      <c r="G30" s="13">
        <v>13</v>
      </c>
      <c r="H30" s="13">
        <v>11</v>
      </c>
      <c r="I30" s="13"/>
      <c r="J30" s="13"/>
      <c r="K30" s="13"/>
      <c r="L30" s="13"/>
      <c r="M30" s="13"/>
      <c r="N30" s="13"/>
      <c r="O30" s="13">
        <v>11</v>
      </c>
      <c r="P30" s="13"/>
      <c r="Q30" s="13">
        <v>5</v>
      </c>
      <c r="R30" s="13"/>
      <c r="S30" s="13"/>
      <c r="T30" s="13"/>
      <c r="U30" s="13"/>
      <c r="V30" s="13"/>
      <c r="W30" s="29"/>
    </row>
    <row r="31" s="1" customFormat="1" ht="42" customHeight="1" spans="1:23">
      <c r="A31" s="12"/>
      <c r="B31" s="13"/>
      <c r="C31" s="13"/>
      <c r="D31" s="13" t="s">
        <v>29</v>
      </c>
      <c r="E31" s="13">
        <v>30</v>
      </c>
      <c r="F31" s="19">
        <v>2</v>
      </c>
      <c r="G31" s="19">
        <v>4</v>
      </c>
      <c r="H31" s="19">
        <v>4</v>
      </c>
      <c r="I31" s="19">
        <v>6</v>
      </c>
      <c r="J31" s="19">
        <v>5</v>
      </c>
      <c r="K31" s="19">
        <v>2</v>
      </c>
      <c r="L31" s="19"/>
      <c r="M31" s="19"/>
      <c r="N31" s="19"/>
      <c r="O31" s="19"/>
      <c r="P31" s="19">
        <v>2</v>
      </c>
      <c r="Q31" s="19">
        <v>2</v>
      </c>
      <c r="R31" s="19"/>
      <c r="S31" s="19"/>
      <c r="T31" s="19"/>
      <c r="U31" s="13"/>
      <c r="V31" s="13" t="s">
        <v>51</v>
      </c>
      <c r="W31" s="29"/>
    </row>
    <row r="32" s="1" customFormat="1" customHeight="1" spans="1:23">
      <c r="A32" s="12"/>
      <c r="B32" s="13"/>
      <c r="C32" s="13" t="s">
        <v>48</v>
      </c>
      <c r="D32" s="13" t="s">
        <v>31</v>
      </c>
      <c r="E32" s="13">
        <v>20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52</v>
      </c>
      <c r="V32" s="13"/>
      <c r="W32" s="29"/>
    </row>
    <row r="33" s="1" customFormat="1" customHeight="1" spans="1:23">
      <c r="A33" s="12">
        <v>13</v>
      </c>
      <c r="B33" s="20" t="s">
        <v>53</v>
      </c>
      <c r="C33" s="21" t="s">
        <v>27</v>
      </c>
      <c r="D33" s="13" t="s">
        <v>28</v>
      </c>
      <c r="E33" s="22">
        <v>20</v>
      </c>
      <c r="F33" s="23">
        <v>9</v>
      </c>
      <c r="G33" s="23">
        <v>4</v>
      </c>
      <c r="H33" s="23">
        <v>3</v>
      </c>
      <c r="I33" s="23"/>
      <c r="J33" s="23"/>
      <c r="K33" s="23"/>
      <c r="L33" s="23"/>
      <c r="M33" s="23"/>
      <c r="N33" s="23"/>
      <c r="O33" s="23">
        <v>1</v>
      </c>
      <c r="P33" s="23">
        <v>1</v>
      </c>
      <c r="Q33" s="23">
        <v>1</v>
      </c>
      <c r="R33" s="23">
        <v>1</v>
      </c>
      <c r="S33" s="23"/>
      <c r="T33" s="23"/>
      <c r="U33" s="23"/>
      <c r="V33" s="23"/>
      <c r="W33" s="29"/>
    </row>
    <row r="34" s="1" customFormat="1" ht="29" customHeight="1" spans="1:23">
      <c r="A34" s="12"/>
      <c r="B34" s="20"/>
      <c r="C34" s="21"/>
      <c r="D34" s="13" t="s">
        <v>29</v>
      </c>
      <c r="E34" s="22">
        <v>60</v>
      </c>
      <c r="F34" s="22">
        <v>9</v>
      </c>
      <c r="G34" s="22">
        <v>12</v>
      </c>
      <c r="H34" s="22">
        <v>9</v>
      </c>
      <c r="I34" s="22">
        <v>4</v>
      </c>
      <c r="J34" s="22">
        <v>1</v>
      </c>
      <c r="K34" s="22">
        <v>3</v>
      </c>
      <c r="L34" s="22">
        <v>5</v>
      </c>
      <c r="M34" s="22">
        <v>3</v>
      </c>
      <c r="N34" s="22">
        <v>1</v>
      </c>
      <c r="O34" s="22">
        <v>3</v>
      </c>
      <c r="P34" s="22">
        <v>4</v>
      </c>
      <c r="Q34" s="22"/>
      <c r="R34" s="22">
        <v>2</v>
      </c>
      <c r="S34" s="22"/>
      <c r="T34" s="22"/>
      <c r="U34" s="22" t="s">
        <v>54</v>
      </c>
      <c r="V34" s="33" t="s">
        <v>55</v>
      </c>
      <c r="W34" s="29"/>
    </row>
    <row r="35" s="1" customFormat="1" customHeight="1" spans="1:23">
      <c r="A35" s="12"/>
      <c r="B35" s="20"/>
      <c r="C35" s="21" t="s">
        <v>48</v>
      </c>
      <c r="D35" s="13" t="s">
        <v>31</v>
      </c>
      <c r="E35" s="22">
        <v>20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 t="s">
        <v>52</v>
      </c>
      <c r="V35" s="22"/>
      <c r="W35" s="29"/>
    </row>
    <row r="36" s="1" customFormat="1" customHeight="1" spans="1:23">
      <c r="A36" s="12">
        <v>14</v>
      </c>
      <c r="B36" s="13" t="s">
        <v>56</v>
      </c>
      <c r="C36" s="13" t="s">
        <v>27</v>
      </c>
      <c r="D36" s="13" t="s">
        <v>28</v>
      </c>
      <c r="E36" s="13">
        <v>40</v>
      </c>
      <c r="F36" s="13">
        <v>9</v>
      </c>
      <c r="G36" s="13">
        <v>11</v>
      </c>
      <c r="H36" s="13">
        <v>9</v>
      </c>
      <c r="I36" s="13"/>
      <c r="J36" s="13"/>
      <c r="K36" s="13"/>
      <c r="L36" s="13"/>
      <c r="M36" s="13"/>
      <c r="N36" s="13"/>
      <c r="O36" s="13">
        <v>3</v>
      </c>
      <c r="P36" s="13"/>
      <c r="Q36" s="13">
        <v>3</v>
      </c>
      <c r="R36" s="13">
        <v>3</v>
      </c>
      <c r="S36" s="13"/>
      <c r="T36" s="13"/>
      <c r="U36" s="13" t="s">
        <v>54</v>
      </c>
      <c r="V36" s="13"/>
      <c r="W36" s="29"/>
    </row>
    <row r="37" s="1" customFormat="1" customHeight="1" spans="1:23">
      <c r="A37" s="12"/>
      <c r="B37" s="13"/>
      <c r="C37" s="13"/>
      <c r="D37" s="13" t="s">
        <v>29</v>
      </c>
      <c r="E37" s="13">
        <v>40</v>
      </c>
      <c r="F37" s="13">
        <v>6</v>
      </c>
      <c r="G37" s="13">
        <v>5</v>
      </c>
      <c r="H37" s="13">
        <v>6</v>
      </c>
      <c r="I37" s="13">
        <v>3</v>
      </c>
      <c r="J37" s="13">
        <v>3</v>
      </c>
      <c r="K37" s="13">
        <v>1</v>
      </c>
      <c r="L37" s="13">
        <v>2</v>
      </c>
      <c r="M37" s="13">
        <v>2</v>
      </c>
      <c r="N37" s="13">
        <v>5</v>
      </c>
      <c r="O37" s="13"/>
      <c r="P37" s="13">
        <v>5</v>
      </c>
      <c r="Q37" s="13"/>
      <c r="R37" s="13"/>
      <c r="S37" s="13"/>
      <c r="T37" s="13"/>
      <c r="U37" s="13" t="s">
        <v>46</v>
      </c>
      <c r="V37" s="13" t="s">
        <v>57</v>
      </c>
      <c r="W37" s="29"/>
    </row>
    <row r="38" s="1" customFormat="1" customHeight="1" spans="1:23">
      <c r="A38" s="12"/>
      <c r="B38" s="13"/>
      <c r="C38" s="13" t="s">
        <v>48</v>
      </c>
      <c r="D38" s="13" t="s">
        <v>31</v>
      </c>
      <c r="E38" s="13">
        <v>20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 t="s">
        <v>52</v>
      </c>
      <c r="V38" s="13"/>
      <c r="W38" s="29"/>
    </row>
    <row r="39" s="1" customFormat="1" customHeight="1" spans="1:23">
      <c r="A39" s="12">
        <v>15</v>
      </c>
      <c r="B39" s="13" t="s">
        <v>58</v>
      </c>
      <c r="C39" s="13" t="s">
        <v>27</v>
      </c>
      <c r="D39" s="13" t="s">
        <v>28</v>
      </c>
      <c r="E39" s="13">
        <v>81</v>
      </c>
      <c r="F39" s="13">
        <v>23</v>
      </c>
      <c r="G39" s="13">
        <v>16</v>
      </c>
      <c r="H39" s="13">
        <v>23</v>
      </c>
      <c r="I39" s="23"/>
      <c r="J39" s="23"/>
      <c r="K39" s="23"/>
      <c r="L39" s="23"/>
      <c r="M39" s="23"/>
      <c r="N39" s="23"/>
      <c r="O39" s="13">
        <v>6</v>
      </c>
      <c r="P39" s="13">
        <v>5</v>
      </c>
      <c r="Q39" s="13">
        <v>4</v>
      </c>
      <c r="R39" s="13">
        <v>2</v>
      </c>
      <c r="S39" s="13"/>
      <c r="T39" s="13"/>
      <c r="U39" s="13" t="s">
        <v>54</v>
      </c>
      <c r="V39" s="13"/>
      <c r="W39" s="29"/>
    </row>
    <row r="40" s="1" customFormat="1" ht="15" customHeight="1" spans="1:23">
      <c r="A40" s="12"/>
      <c r="B40" s="13"/>
      <c r="C40" s="13"/>
      <c r="D40" s="13" t="s">
        <v>29</v>
      </c>
      <c r="E40" s="13">
        <f>SUM(F40:T40)</f>
        <v>15</v>
      </c>
      <c r="F40" s="12">
        <v>3</v>
      </c>
      <c r="G40" s="12">
        <v>2</v>
      </c>
      <c r="H40" s="12">
        <v>3</v>
      </c>
      <c r="I40" s="12">
        <v>2</v>
      </c>
      <c r="J40" s="12">
        <v>2</v>
      </c>
      <c r="K40" s="12"/>
      <c r="L40" s="12"/>
      <c r="M40" s="12"/>
      <c r="N40" s="12"/>
      <c r="O40" s="12">
        <v>3</v>
      </c>
      <c r="P40" s="12"/>
      <c r="Q40" s="12"/>
      <c r="R40" s="12"/>
      <c r="S40" s="12"/>
      <c r="T40" s="12"/>
      <c r="U40" s="13"/>
      <c r="V40" s="12"/>
      <c r="W40" s="29"/>
    </row>
    <row r="41" s="1" customFormat="1" customHeight="1" spans="1:23">
      <c r="A41" s="12"/>
      <c r="B41" s="13"/>
      <c r="C41" s="13" t="s">
        <v>48</v>
      </c>
      <c r="D41" s="13" t="s">
        <v>31</v>
      </c>
      <c r="E41" s="13">
        <v>24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32</v>
      </c>
      <c r="V41" s="13"/>
      <c r="W41" s="29"/>
    </row>
    <row r="42" s="1" customFormat="1" customHeight="1" spans="1:23">
      <c r="A42" s="12">
        <v>16</v>
      </c>
      <c r="B42" s="24" t="s">
        <v>59</v>
      </c>
      <c r="C42" s="25" t="s">
        <v>27</v>
      </c>
      <c r="D42" s="25" t="s">
        <v>28</v>
      </c>
      <c r="E42" s="25">
        <v>96</v>
      </c>
      <c r="F42" s="25">
        <v>15</v>
      </c>
      <c r="G42" s="25">
        <v>8</v>
      </c>
      <c r="H42" s="25">
        <v>14</v>
      </c>
      <c r="I42" s="25"/>
      <c r="J42" s="25"/>
      <c r="K42" s="25"/>
      <c r="L42" s="25"/>
      <c r="M42" s="25"/>
      <c r="N42" s="25"/>
      <c r="O42" s="25">
        <v>18</v>
      </c>
      <c r="P42" s="25">
        <v>16</v>
      </c>
      <c r="Q42" s="25">
        <v>8</v>
      </c>
      <c r="R42" s="25">
        <v>4</v>
      </c>
      <c r="S42" s="25">
        <v>7</v>
      </c>
      <c r="T42" s="25">
        <v>2</v>
      </c>
      <c r="U42" s="25" t="s">
        <v>60</v>
      </c>
      <c r="V42" s="25"/>
      <c r="W42" s="29"/>
    </row>
    <row r="43" s="1" customFormat="1" ht="16" customHeight="1" spans="1:23">
      <c r="A43" s="12"/>
      <c r="B43" s="24"/>
      <c r="C43" s="25"/>
      <c r="D43" s="25" t="s">
        <v>29</v>
      </c>
      <c r="E43" s="25">
        <v>30</v>
      </c>
      <c r="F43" s="25">
        <v>1</v>
      </c>
      <c r="G43" s="25">
        <v>4</v>
      </c>
      <c r="H43" s="25">
        <v>5</v>
      </c>
      <c r="I43" s="25">
        <v>1</v>
      </c>
      <c r="J43" s="25">
        <v>4</v>
      </c>
      <c r="K43" s="25">
        <v>2</v>
      </c>
      <c r="L43" s="25">
        <v>0</v>
      </c>
      <c r="M43" s="25"/>
      <c r="N43" s="25">
        <v>2</v>
      </c>
      <c r="O43" s="25">
        <v>5</v>
      </c>
      <c r="P43" s="25">
        <v>1</v>
      </c>
      <c r="Q43" s="25">
        <v>3</v>
      </c>
      <c r="R43" s="25">
        <v>1</v>
      </c>
      <c r="S43" s="25"/>
      <c r="T43" s="25">
        <v>1</v>
      </c>
      <c r="U43" s="25"/>
      <c r="V43" s="25"/>
      <c r="W43" s="29"/>
    </row>
    <row r="44" s="1" customFormat="1" customHeight="1" spans="1:23">
      <c r="A44" s="12"/>
      <c r="B44" s="24"/>
      <c r="C44" s="25" t="s">
        <v>48</v>
      </c>
      <c r="D44" s="25" t="s">
        <v>31</v>
      </c>
      <c r="E44" s="25">
        <v>32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61</v>
      </c>
      <c r="V44" s="25"/>
      <c r="W44" s="34" t="s">
        <v>62</v>
      </c>
    </row>
    <row r="45" s="1" customFormat="1" ht="17" customHeight="1" spans="1:23">
      <c r="A45" s="12">
        <v>17</v>
      </c>
      <c r="B45" s="13" t="s">
        <v>63</v>
      </c>
      <c r="C45" s="13" t="s">
        <v>27</v>
      </c>
      <c r="D45" s="13" t="s">
        <v>28</v>
      </c>
      <c r="E45" s="13">
        <v>105</v>
      </c>
      <c r="F45" s="13">
        <v>20</v>
      </c>
      <c r="G45" s="13">
        <v>20</v>
      </c>
      <c r="H45" s="13">
        <v>20</v>
      </c>
      <c r="I45" s="13"/>
      <c r="J45" s="13"/>
      <c r="K45" s="13"/>
      <c r="L45" s="13"/>
      <c r="M45" s="13"/>
      <c r="N45" s="13">
        <v>4</v>
      </c>
      <c r="O45" s="13">
        <v>8</v>
      </c>
      <c r="P45" s="13">
        <v>10</v>
      </c>
      <c r="Q45" s="13">
        <v>8</v>
      </c>
      <c r="R45" s="13">
        <v>5</v>
      </c>
      <c r="S45" s="13">
        <v>7</v>
      </c>
      <c r="T45" s="35"/>
      <c r="U45" s="13" t="s">
        <v>64</v>
      </c>
      <c r="V45" s="13"/>
      <c r="W45" s="29"/>
    </row>
    <row r="46" s="1" customFormat="1" ht="16" customHeight="1" spans="1:23">
      <c r="A46" s="12"/>
      <c r="B46" s="13"/>
      <c r="C46" s="13"/>
      <c r="D46" s="13" t="s">
        <v>29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35"/>
      <c r="W46" s="29"/>
    </row>
    <row r="47" s="1" customFormat="1" customHeight="1" spans="1:23">
      <c r="A47" s="12"/>
      <c r="B47" s="13"/>
      <c r="C47" s="13" t="s">
        <v>48</v>
      </c>
      <c r="D47" s="13" t="s">
        <v>31</v>
      </c>
      <c r="E47" s="13">
        <v>26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35"/>
      <c r="U47" s="35" t="s">
        <v>65</v>
      </c>
      <c r="V47" s="13"/>
      <c r="W47" s="36" t="s">
        <v>62</v>
      </c>
    </row>
    <row r="48" s="1" customFormat="1" customHeight="1" spans="1:23">
      <c r="A48" s="12">
        <v>18</v>
      </c>
      <c r="B48" s="13" t="s">
        <v>66</v>
      </c>
      <c r="C48" s="13" t="s">
        <v>27</v>
      </c>
      <c r="D48" s="13" t="s">
        <v>28</v>
      </c>
      <c r="E48" s="13">
        <v>21</v>
      </c>
      <c r="F48" s="13"/>
      <c r="G48" s="13"/>
      <c r="H48" s="13">
        <v>1</v>
      </c>
      <c r="I48" s="13"/>
      <c r="J48" s="13"/>
      <c r="K48" s="13"/>
      <c r="L48" s="13"/>
      <c r="M48" s="13"/>
      <c r="N48" s="13"/>
      <c r="O48" s="13">
        <v>2</v>
      </c>
      <c r="P48" s="13">
        <v>11</v>
      </c>
      <c r="Q48" s="13">
        <v>6</v>
      </c>
      <c r="R48" s="13"/>
      <c r="S48" s="13"/>
      <c r="T48" s="13"/>
      <c r="U48" s="13" t="s">
        <v>46</v>
      </c>
      <c r="V48" s="13"/>
      <c r="W48" s="29"/>
    </row>
    <row r="49" s="1" customFormat="1" customHeight="1" spans="1:23">
      <c r="A49" s="12"/>
      <c r="B49" s="13"/>
      <c r="C49" s="13" t="s">
        <v>27</v>
      </c>
      <c r="D49" s="13" t="s">
        <v>29</v>
      </c>
      <c r="E49" s="13">
        <v>9</v>
      </c>
      <c r="F49" s="13"/>
      <c r="G49" s="13">
        <v>2</v>
      </c>
      <c r="H49" s="13">
        <v>1</v>
      </c>
      <c r="I49" s="13"/>
      <c r="J49" s="13"/>
      <c r="K49" s="13">
        <v>1</v>
      </c>
      <c r="L49" s="13">
        <v>1</v>
      </c>
      <c r="M49" s="13"/>
      <c r="N49" s="13"/>
      <c r="O49" s="13">
        <v>1</v>
      </c>
      <c r="P49" s="13">
        <v>1</v>
      </c>
      <c r="Q49" s="13">
        <v>1</v>
      </c>
      <c r="R49" s="13"/>
      <c r="S49" s="13"/>
      <c r="T49" s="13"/>
      <c r="U49" s="13" t="s">
        <v>46</v>
      </c>
      <c r="V49" s="13"/>
      <c r="W49" s="29"/>
    </row>
    <row r="50" s="1" customFormat="1" ht="21" customHeight="1" spans="1:23">
      <c r="A50" s="12"/>
      <c r="B50" s="13"/>
      <c r="C50" s="13" t="s">
        <v>48</v>
      </c>
      <c r="D50" s="13" t="s">
        <v>31</v>
      </c>
      <c r="E50" s="13">
        <v>20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52</v>
      </c>
      <c r="V50" s="13"/>
      <c r="W50" s="36" t="s">
        <v>67</v>
      </c>
    </row>
    <row r="51" s="1" customFormat="1" customHeight="1" spans="1:23">
      <c r="A51" s="12">
        <v>19</v>
      </c>
      <c r="B51" s="13" t="s">
        <v>68</v>
      </c>
      <c r="C51" s="13" t="s">
        <v>27</v>
      </c>
      <c r="D51" s="13" t="s">
        <v>28</v>
      </c>
      <c r="E51" s="13">
        <v>27</v>
      </c>
      <c r="F51" s="13">
        <v>2</v>
      </c>
      <c r="G51" s="13">
        <v>1</v>
      </c>
      <c r="H51" s="13">
        <v>2</v>
      </c>
      <c r="I51" s="13"/>
      <c r="J51" s="13"/>
      <c r="K51" s="13"/>
      <c r="L51" s="13"/>
      <c r="M51" s="13"/>
      <c r="N51" s="13">
        <v>1</v>
      </c>
      <c r="O51" s="13">
        <v>5</v>
      </c>
      <c r="P51" s="13">
        <v>3</v>
      </c>
      <c r="Q51" s="13">
        <v>4</v>
      </c>
      <c r="R51" s="13">
        <v>3</v>
      </c>
      <c r="S51" s="13">
        <v>5</v>
      </c>
      <c r="T51" s="13"/>
      <c r="U51" s="13" t="s">
        <v>46</v>
      </c>
      <c r="V51" s="13"/>
      <c r="W51" s="29"/>
    </row>
    <row r="52" s="1" customFormat="1" customHeight="1" spans="1:23">
      <c r="A52" s="12"/>
      <c r="B52" s="13"/>
      <c r="C52" s="13"/>
      <c r="D52" s="13" t="s">
        <v>29</v>
      </c>
      <c r="E52" s="13">
        <v>5</v>
      </c>
      <c r="F52" s="13">
        <v>1</v>
      </c>
      <c r="G52" s="13"/>
      <c r="H52" s="13"/>
      <c r="I52" s="13"/>
      <c r="J52" s="13"/>
      <c r="K52" s="13"/>
      <c r="L52" s="13">
        <v>1</v>
      </c>
      <c r="M52" s="13"/>
      <c r="N52" s="13"/>
      <c r="O52" s="13">
        <v>2</v>
      </c>
      <c r="P52" s="13">
        <v>1</v>
      </c>
      <c r="Q52" s="13"/>
      <c r="R52" s="13"/>
      <c r="S52" s="13"/>
      <c r="T52" s="13"/>
      <c r="U52" s="13"/>
      <c r="V52" s="13"/>
      <c r="W52" s="29"/>
    </row>
    <row r="53" s="1" customFormat="1" customHeight="1" spans="1:23">
      <c r="A53" s="12"/>
      <c r="B53" s="13"/>
      <c r="C53" s="13" t="s">
        <v>48</v>
      </c>
      <c r="D53" s="13" t="s">
        <v>28</v>
      </c>
      <c r="E53" s="13">
        <v>4</v>
      </c>
      <c r="F53" s="13"/>
      <c r="G53" s="13"/>
      <c r="H53" s="13">
        <v>2</v>
      </c>
      <c r="I53" s="13"/>
      <c r="J53" s="13"/>
      <c r="K53" s="13"/>
      <c r="L53" s="13"/>
      <c r="M53" s="13"/>
      <c r="N53" s="13"/>
      <c r="O53" s="13"/>
      <c r="P53" s="13">
        <v>1</v>
      </c>
      <c r="Q53" s="13">
        <v>1</v>
      </c>
      <c r="R53" s="13"/>
      <c r="S53" s="13"/>
      <c r="T53" s="13"/>
      <c r="U53" s="13"/>
      <c r="V53" s="13"/>
      <c r="W53" s="29"/>
    </row>
    <row r="54" s="1" customFormat="1" ht="23" customHeight="1" spans="1:23">
      <c r="A54" s="12"/>
      <c r="B54" s="13"/>
      <c r="C54" s="13"/>
      <c r="D54" s="13" t="s">
        <v>31</v>
      </c>
      <c r="E54" s="13">
        <v>4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69</v>
      </c>
      <c r="V54" s="13"/>
      <c r="W54" s="29"/>
    </row>
    <row r="55" s="1" customFormat="1" customHeight="1" spans="1:23">
      <c r="A55" s="12">
        <v>20</v>
      </c>
      <c r="B55" s="13" t="s">
        <v>70</v>
      </c>
      <c r="C55" s="13" t="s">
        <v>27</v>
      </c>
      <c r="D55" s="13" t="s">
        <v>28</v>
      </c>
      <c r="E55" s="13">
        <v>18</v>
      </c>
      <c r="F55" s="13">
        <v>3</v>
      </c>
      <c r="G55" s="13">
        <v>3</v>
      </c>
      <c r="H55" s="13">
        <v>1</v>
      </c>
      <c r="I55" s="13"/>
      <c r="J55" s="13"/>
      <c r="K55" s="13"/>
      <c r="L55" s="13"/>
      <c r="M55" s="13"/>
      <c r="N55" s="13"/>
      <c r="O55" s="13">
        <v>5</v>
      </c>
      <c r="P55" s="13">
        <v>2</v>
      </c>
      <c r="Q55" s="13">
        <v>2</v>
      </c>
      <c r="R55" s="13"/>
      <c r="S55" s="13">
        <v>2</v>
      </c>
      <c r="T55" s="13"/>
      <c r="U55" s="13"/>
      <c r="V55" s="13"/>
      <c r="W55" s="29"/>
    </row>
    <row r="56" s="1" customFormat="1" customHeight="1" spans="1:23">
      <c r="A56" s="12"/>
      <c r="B56" s="13"/>
      <c r="C56" s="13"/>
      <c r="D56" s="13" t="s">
        <v>29</v>
      </c>
      <c r="E56" s="13">
        <v>6</v>
      </c>
      <c r="F56" s="13">
        <v>2</v>
      </c>
      <c r="G56" s="13"/>
      <c r="H56" s="13">
        <v>1</v>
      </c>
      <c r="I56" s="13">
        <v>1</v>
      </c>
      <c r="J56" s="13"/>
      <c r="K56" s="13"/>
      <c r="L56" s="13"/>
      <c r="M56" s="13"/>
      <c r="N56" s="13"/>
      <c r="O56" s="13">
        <v>1</v>
      </c>
      <c r="P56" s="13">
        <v>1</v>
      </c>
      <c r="Q56" s="13"/>
      <c r="R56" s="13"/>
      <c r="S56" s="13"/>
      <c r="T56" s="13"/>
      <c r="U56" s="13"/>
      <c r="V56" s="13"/>
      <c r="W56" s="29"/>
    </row>
    <row r="57" s="1" customFormat="1" customHeight="1" spans="1:23">
      <c r="A57" s="12"/>
      <c r="B57" s="13"/>
      <c r="C57" s="13" t="s">
        <v>48</v>
      </c>
      <c r="D57" s="13" t="s">
        <v>31</v>
      </c>
      <c r="E57" s="13">
        <v>6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 t="s">
        <v>71</v>
      </c>
      <c r="V57" s="13"/>
      <c r="W57" s="29"/>
    </row>
    <row r="58" s="1" customFormat="1" customHeight="1" spans="1:23">
      <c r="A58" s="12">
        <v>21</v>
      </c>
      <c r="B58" s="13" t="s">
        <v>72</v>
      </c>
      <c r="C58" s="13" t="s">
        <v>27</v>
      </c>
      <c r="D58" s="13" t="s">
        <v>28</v>
      </c>
      <c r="E58" s="26">
        <v>60</v>
      </c>
      <c r="F58" s="26">
        <v>20</v>
      </c>
      <c r="G58" s="26">
        <v>8</v>
      </c>
      <c r="H58" s="26">
        <v>2</v>
      </c>
      <c r="I58" s="23"/>
      <c r="J58" s="23"/>
      <c r="K58" s="23"/>
      <c r="L58" s="23"/>
      <c r="M58" s="23"/>
      <c r="N58" s="23"/>
      <c r="O58" s="26">
        <v>12</v>
      </c>
      <c r="P58" s="26">
        <v>3</v>
      </c>
      <c r="Q58" s="26">
        <v>3</v>
      </c>
      <c r="R58" s="26"/>
      <c r="S58" s="26">
        <v>10</v>
      </c>
      <c r="T58" s="26">
        <v>1</v>
      </c>
      <c r="U58" s="26" t="s">
        <v>46</v>
      </c>
      <c r="V58" s="13"/>
      <c r="W58" s="29"/>
    </row>
    <row r="59" s="1" customFormat="1" customHeight="1" spans="1:23">
      <c r="A59" s="12"/>
      <c r="B59" s="13"/>
      <c r="C59" s="13"/>
      <c r="D59" s="13" t="s">
        <v>29</v>
      </c>
      <c r="E59" s="26">
        <f>SUM(F59:V59)</f>
        <v>20</v>
      </c>
      <c r="F59" s="26">
        <v>3</v>
      </c>
      <c r="G59" s="26">
        <v>7</v>
      </c>
      <c r="H59" s="26">
        <v>1</v>
      </c>
      <c r="I59" s="26">
        <v>3</v>
      </c>
      <c r="J59" s="26">
        <v>2</v>
      </c>
      <c r="K59" s="26"/>
      <c r="L59" s="26">
        <v>1</v>
      </c>
      <c r="M59" s="26"/>
      <c r="N59" s="26"/>
      <c r="O59" s="26">
        <v>2</v>
      </c>
      <c r="P59" s="26">
        <v>1</v>
      </c>
      <c r="Q59" s="26"/>
      <c r="R59" s="26"/>
      <c r="S59" s="26"/>
      <c r="T59" s="26"/>
      <c r="U59" s="26"/>
      <c r="V59" s="13"/>
      <c r="W59" s="29"/>
    </row>
    <row r="60" s="1" customFormat="1" ht="17" customHeight="1" spans="1:23">
      <c r="A60" s="12"/>
      <c r="B60" s="13"/>
      <c r="C60" s="13" t="s">
        <v>48</v>
      </c>
      <c r="D60" s="13" t="s">
        <v>31</v>
      </c>
      <c r="E60" s="26">
        <v>20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 t="s">
        <v>52</v>
      </c>
      <c r="V60" s="13"/>
      <c r="W60" s="29"/>
    </row>
    <row r="61" s="1" customFormat="1" customHeight="1" spans="1:23">
      <c r="A61" s="12">
        <v>22</v>
      </c>
      <c r="B61" s="13" t="s">
        <v>73</v>
      </c>
      <c r="C61" s="13" t="s">
        <v>27</v>
      </c>
      <c r="D61" s="13" t="s">
        <v>28</v>
      </c>
      <c r="E61" s="13">
        <v>47</v>
      </c>
      <c r="F61" s="13">
        <v>3</v>
      </c>
      <c r="G61" s="13">
        <v>3</v>
      </c>
      <c r="H61" s="13">
        <v>12</v>
      </c>
      <c r="I61" s="13"/>
      <c r="J61" s="13"/>
      <c r="K61" s="13"/>
      <c r="L61" s="13"/>
      <c r="M61" s="13"/>
      <c r="N61" s="13"/>
      <c r="O61" s="13">
        <v>6</v>
      </c>
      <c r="P61" s="13">
        <v>8</v>
      </c>
      <c r="Q61" s="13">
        <v>5</v>
      </c>
      <c r="R61" s="13"/>
      <c r="S61" s="13">
        <v>6</v>
      </c>
      <c r="T61" s="13">
        <v>3</v>
      </c>
      <c r="U61" s="13" t="s">
        <v>46</v>
      </c>
      <c r="V61" s="13"/>
      <c r="W61" s="29"/>
    </row>
    <row r="62" s="1" customFormat="1" customHeight="1" spans="1:23">
      <c r="A62" s="12"/>
      <c r="B62" s="13"/>
      <c r="C62" s="13"/>
      <c r="D62" s="13" t="s">
        <v>29</v>
      </c>
      <c r="E62" s="13">
        <v>33</v>
      </c>
      <c r="F62" s="13">
        <v>6</v>
      </c>
      <c r="G62" s="13">
        <v>3</v>
      </c>
      <c r="H62" s="13">
        <v>4</v>
      </c>
      <c r="I62" s="13">
        <v>2</v>
      </c>
      <c r="J62" s="13">
        <v>1</v>
      </c>
      <c r="K62" s="13">
        <v>3</v>
      </c>
      <c r="L62" s="13">
        <v>2</v>
      </c>
      <c r="M62" s="13">
        <v>2</v>
      </c>
      <c r="N62" s="13">
        <v>3</v>
      </c>
      <c r="O62" s="13">
        <v>3</v>
      </c>
      <c r="P62" s="13">
        <v>2</v>
      </c>
      <c r="Q62" s="13"/>
      <c r="R62" s="13">
        <v>2</v>
      </c>
      <c r="S62" s="13"/>
      <c r="T62" s="13"/>
      <c r="U62" s="13"/>
      <c r="V62" s="13"/>
      <c r="W62" s="29"/>
    </row>
    <row r="63" s="1" customFormat="1" customHeight="1" spans="1:23">
      <c r="A63" s="12"/>
      <c r="B63" s="13"/>
      <c r="C63" s="13" t="s">
        <v>48</v>
      </c>
      <c r="D63" s="13" t="s">
        <v>31</v>
      </c>
      <c r="E63" s="13">
        <v>20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 t="s">
        <v>52</v>
      </c>
      <c r="V63" s="13"/>
      <c r="W63" s="29"/>
    </row>
    <row r="64" s="1" customFormat="1" customHeight="1" spans="1:23">
      <c r="A64" s="12">
        <v>23</v>
      </c>
      <c r="B64" s="13" t="s">
        <v>74</v>
      </c>
      <c r="C64" s="13" t="s">
        <v>27</v>
      </c>
      <c r="D64" s="13" t="s">
        <v>28</v>
      </c>
      <c r="E64" s="13">
        <v>20</v>
      </c>
      <c r="F64" s="13"/>
      <c r="G64" s="13"/>
      <c r="H64" s="13"/>
      <c r="I64" s="13"/>
      <c r="J64" s="13"/>
      <c r="K64" s="13"/>
      <c r="L64" s="13"/>
      <c r="M64" s="13"/>
      <c r="N64" s="13"/>
      <c r="O64" s="13">
        <v>4</v>
      </c>
      <c r="P64" s="13">
        <v>3</v>
      </c>
      <c r="Q64" s="13">
        <v>3</v>
      </c>
      <c r="R64" s="13">
        <v>4</v>
      </c>
      <c r="S64" s="13">
        <v>5</v>
      </c>
      <c r="T64" s="13"/>
      <c r="U64" s="13" t="s">
        <v>46</v>
      </c>
      <c r="V64" s="13"/>
      <c r="W64" s="29"/>
    </row>
    <row r="65" s="1" customFormat="1" customHeight="1" spans="1:23">
      <c r="A65" s="12"/>
      <c r="B65" s="13"/>
      <c r="C65" s="13"/>
      <c r="D65" s="13" t="s">
        <v>29</v>
      </c>
      <c r="E65" s="13">
        <v>30</v>
      </c>
      <c r="F65" s="13">
        <v>3</v>
      </c>
      <c r="G65" s="13">
        <v>2</v>
      </c>
      <c r="H65" s="13">
        <v>2</v>
      </c>
      <c r="I65" s="13">
        <v>4</v>
      </c>
      <c r="J65" s="13">
        <v>3</v>
      </c>
      <c r="K65" s="13">
        <v>1</v>
      </c>
      <c r="L65" s="13">
        <v>2</v>
      </c>
      <c r="M65" s="13">
        <v>1</v>
      </c>
      <c r="N65" s="13">
        <v>1</v>
      </c>
      <c r="O65" s="13">
        <v>2</v>
      </c>
      <c r="P65" s="13">
        <v>3</v>
      </c>
      <c r="Q65" s="13">
        <v>3</v>
      </c>
      <c r="R65" s="13">
        <v>2</v>
      </c>
      <c r="S65" s="13"/>
      <c r="T65" s="13"/>
      <c r="U65" s="13" t="s">
        <v>46</v>
      </c>
      <c r="V65" s="13"/>
      <c r="W65" s="29"/>
    </row>
    <row r="66" s="1" customFormat="1" customHeight="1" spans="1:23">
      <c r="A66" s="12"/>
      <c r="B66" s="13"/>
      <c r="C66" s="13" t="s">
        <v>48</v>
      </c>
      <c r="D66" s="13" t="s">
        <v>28</v>
      </c>
      <c r="E66" s="13">
        <f>SUM(F66:V66)</f>
        <v>10</v>
      </c>
      <c r="F66" s="13">
        <v>2</v>
      </c>
      <c r="G66" s="13">
        <v>2</v>
      </c>
      <c r="H66" s="13">
        <v>2</v>
      </c>
      <c r="I66" s="13"/>
      <c r="J66" s="13"/>
      <c r="K66" s="13"/>
      <c r="L66" s="13"/>
      <c r="M66" s="13"/>
      <c r="N66" s="13"/>
      <c r="O66" s="13">
        <v>3</v>
      </c>
      <c r="P66" s="13"/>
      <c r="Q66" s="13">
        <v>1</v>
      </c>
      <c r="R66" s="13"/>
      <c r="S66" s="13"/>
      <c r="T66" s="13"/>
      <c r="U66" s="13"/>
      <c r="V66" s="13"/>
      <c r="W66" s="29"/>
    </row>
    <row r="67" s="1" customFormat="1" ht="15" customHeight="1" spans="1:23">
      <c r="A67" s="12"/>
      <c r="B67" s="13"/>
      <c r="C67" s="13"/>
      <c r="D67" s="13" t="s">
        <v>31</v>
      </c>
      <c r="E67" s="13">
        <v>3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75</v>
      </c>
      <c r="V67" s="13"/>
      <c r="W67" s="29"/>
    </row>
    <row r="68" s="3" customFormat="1" ht="22" customHeight="1" spans="1:23">
      <c r="A68" s="37" t="s">
        <v>44</v>
      </c>
      <c r="B68" s="37"/>
      <c r="C68" s="37"/>
      <c r="D68" s="37"/>
      <c r="E68" s="37">
        <f t="shared" ref="E68:T68" si="2">SUM(E27:E67)</f>
        <v>1252</v>
      </c>
      <c r="F68" s="37">
        <f t="shared" si="2"/>
        <v>165</v>
      </c>
      <c r="G68" s="37">
        <f t="shared" si="2"/>
        <v>135</v>
      </c>
      <c r="H68" s="37">
        <f t="shared" si="2"/>
        <v>152</v>
      </c>
      <c r="I68" s="37">
        <f t="shared" si="2"/>
        <v>29</v>
      </c>
      <c r="J68" s="37">
        <f t="shared" si="2"/>
        <v>27</v>
      </c>
      <c r="K68" s="37">
        <f t="shared" si="2"/>
        <v>14</v>
      </c>
      <c r="L68" s="37">
        <f t="shared" si="2"/>
        <v>15</v>
      </c>
      <c r="M68" s="37">
        <f t="shared" si="2"/>
        <v>10</v>
      </c>
      <c r="N68" s="37">
        <f t="shared" si="2"/>
        <v>17</v>
      </c>
      <c r="O68" s="37">
        <f t="shared" si="2"/>
        <v>119</v>
      </c>
      <c r="P68" s="37">
        <f t="shared" si="2"/>
        <v>89</v>
      </c>
      <c r="Q68" s="37">
        <f t="shared" si="2"/>
        <v>70</v>
      </c>
      <c r="R68" s="37">
        <f t="shared" si="2"/>
        <v>36</v>
      </c>
      <c r="S68" s="37">
        <f t="shared" si="2"/>
        <v>42</v>
      </c>
      <c r="T68" s="37">
        <f t="shared" si="2"/>
        <v>7</v>
      </c>
      <c r="U68" s="37">
        <v>317</v>
      </c>
      <c r="V68" s="37">
        <v>8</v>
      </c>
      <c r="W68" s="46"/>
    </row>
    <row r="69" s="1" customFormat="1" customHeight="1" spans="1:23">
      <c r="A69" s="13">
        <v>24</v>
      </c>
      <c r="B69" s="13" t="s">
        <v>76</v>
      </c>
      <c r="C69" s="13" t="s">
        <v>27</v>
      </c>
      <c r="D69" s="13" t="s">
        <v>28</v>
      </c>
      <c r="E69" s="13">
        <v>38</v>
      </c>
      <c r="F69" s="13">
        <v>9</v>
      </c>
      <c r="G69" s="13">
        <v>13</v>
      </c>
      <c r="H69" s="13">
        <v>5</v>
      </c>
      <c r="I69" s="13"/>
      <c r="J69" s="13"/>
      <c r="K69" s="13"/>
      <c r="L69" s="13"/>
      <c r="M69" s="13"/>
      <c r="N69" s="13"/>
      <c r="O69" s="13">
        <v>2</v>
      </c>
      <c r="P69" s="13">
        <v>3</v>
      </c>
      <c r="Q69" s="13">
        <v>3</v>
      </c>
      <c r="R69" s="13">
        <v>1</v>
      </c>
      <c r="S69" s="13"/>
      <c r="T69" s="13">
        <v>2</v>
      </c>
      <c r="U69" s="13"/>
      <c r="V69" s="13"/>
      <c r="W69" s="29"/>
    </row>
    <row r="70" s="1" customFormat="1" customHeight="1" spans="1:23">
      <c r="A70" s="13"/>
      <c r="B70" s="13"/>
      <c r="C70" s="13"/>
      <c r="D70" s="13" t="s">
        <v>29</v>
      </c>
      <c r="E70" s="13">
        <v>42</v>
      </c>
      <c r="F70" s="13">
        <v>2</v>
      </c>
      <c r="G70" s="13">
        <v>10</v>
      </c>
      <c r="H70" s="13">
        <v>5</v>
      </c>
      <c r="I70" s="13">
        <v>4</v>
      </c>
      <c r="J70" s="13">
        <v>3</v>
      </c>
      <c r="K70" s="13">
        <v>2</v>
      </c>
      <c r="L70" s="13">
        <v>2</v>
      </c>
      <c r="M70" s="13">
        <v>5</v>
      </c>
      <c r="N70" s="13"/>
      <c r="O70" s="13">
        <v>3</v>
      </c>
      <c r="P70" s="13">
        <v>1</v>
      </c>
      <c r="Q70" s="13">
        <v>3</v>
      </c>
      <c r="R70" s="13"/>
      <c r="S70" s="13"/>
      <c r="T70" s="13">
        <v>2</v>
      </c>
      <c r="U70" s="13"/>
      <c r="V70" s="13"/>
      <c r="W70" s="29"/>
    </row>
    <row r="71" s="1" customFormat="1" customHeight="1" spans="1:23">
      <c r="A71" s="13"/>
      <c r="B71" s="13"/>
      <c r="C71" s="13" t="s">
        <v>48</v>
      </c>
      <c r="D71" s="13" t="s">
        <v>31</v>
      </c>
      <c r="E71" s="13">
        <v>20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52</v>
      </c>
      <c r="V71" s="13"/>
      <c r="W71" s="29"/>
    </row>
    <row r="72" s="3" customFormat="1" ht="25" customHeight="1" spans="1:23">
      <c r="A72" s="18" t="s">
        <v>44</v>
      </c>
      <c r="B72" s="18"/>
      <c r="C72" s="18"/>
      <c r="D72" s="18"/>
      <c r="E72" s="18">
        <f t="shared" ref="E72:M72" si="3">SUM(E69:E71)</f>
        <v>100</v>
      </c>
      <c r="F72" s="18">
        <f t="shared" si="3"/>
        <v>11</v>
      </c>
      <c r="G72" s="18">
        <f t="shared" si="3"/>
        <v>23</v>
      </c>
      <c r="H72" s="18">
        <f t="shared" si="3"/>
        <v>10</v>
      </c>
      <c r="I72" s="18">
        <f t="shared" si="3"/>
        <v>4</v>
      </c>
      <c r="J72" s="18">
        <f t="shared" si="3"/>
        <v>3</v>
      </c>
      <c r="K72" s="18">
        <f t="shared" si="3"/>
        <v>2</v>
      </c>
      <c r="L72" s="18">
        <f t="shared" si="3"/>
        <v>2</v>
      </c>
      <c r="M72" s="18">
        <f t="shared" si="3"/>
        <v>5</v>
      </c>
      <c r="N72" s="18"/>
      <c r="O72" s="18">
        <f t="shared" ref="O72:R72" si="4">SUM(O69:O71)</f>
        <v>5</v>
      </c>
      <c r="P72" s="18">
        <f t="shared" si="4"/>
        <v>4</v>
      </c>
      <c r="Q72" s="18">
        <f t="shared" si="4"/>
        <v>6</v>
      </c>
      <c r="R72" s="18">
        <f t="shared" si="4"/>
        <v>1</v>
      </c>
      <c r="S72" s="18"/>
      <c r="T72" s="18">
        <f>SUM(T69:T71)</f>
        <v>4</v>
      </c>
      <c r="U72" s="18">
        <v>20</v>
      </c>
      <c r="V72" s="18"/>
      <c r="W72" s="32"/>
    </row>
    <row r="73" s="1" customFormat="1" customHeight="1" spans="1:23">
      <c r="A73" s="12">
        <v>25</v>
      </c>
      <c r="B73" s="13" t="s">
        <v>77</v>
      </c>
      <c r="C73" s="13" t="s">
        <v>27</v>
      </c>
      <c r="D73" s="13" t="s">
        <v>28</v>
      </c>
      <c r="E73" s="13">
        <v>50</v>
      </c>
      <c r="F73" s="13"/>
      <c r="G73" s="13"/>
      <c r="H73" s="13">
        <v>10</v>
      </c>
      <c r="I73" s="13"/>
      <c r="J73" s="13"/>
      <c r="K73" s="13"/>
      <c r="L73" s="13"/>
      <c r="M73" s="13"/>
      <c r="N73" s="13"/>
      <c r="O73" s="13">
        <v>10</v>
      </c>
      <c r="P73" s="13">
        <v>8</v>
      </c>
      <c r="Q73" s="13">
        <v>8</v>
      </c>
      <c r="R73" s="13">
        <v>8</v>
      </c>
      <c r="S73" s="13">
        <v>6</v>
      </c>
      <c r="T73" s="13"/>
      <c r="U73" s="13"/>
      <c r="V73" s="13"/>
      <c r="W73" s="29"/>
    </row>
    <row r="74" s="1" customFormat="1" ht="25" customHeight="1" spans="1:23">
      <c r="A74" s="12"/>
      <c r="B74" s="13"/>
      <c r="C74" s="13"/>
      <c r="D74" s="13" t="s">
        <v>29</v>
      </c>
      <c r="E74" s="13">
        <v>40</v>
      </c>
      <c r="F74" s="13"/>
      <c r="G74" s="13"/>
      <c r="H74" s="13">
        <v>8</v>
      </c>
      <c r="I74" s="13"/>
      <c r="J74" s="13"/>
      <c r="K74" s="13"/>
      <c r="L74" s="13"/>
      <c r="M74" s="13"/>
      <c r="N74" s="13"/>
      <c r="O74" s="13">
        <v>8</v>
      </c>
      <c r="P74" s="13">
        <v>8</v>
      </c>
      <c r="Q74" s="13">
        <v>8</v>
      </c>
      <c r="R74" s="13">
        <v>8</v>
      </c>
      <c r="S74" s="13"/>
      <c r="T74" s="13"/>
      <c r="U74" s="13"/>
      <c r="V74" s="13"/>
      <c r="W74" s="29"/>
    </row>
    <row r="75" s="1" customFormat="1" ht="22" customHeight="1" spans="1:23">
      <c r="A75" s="12"/>
      <c r="B75" s="13"/>
      <c r="C75" s="13" t="s">
        <v>48</v>
      </c>
      <c r="D75" s="13" t="s">
        <v>31</v>
      </c>
      <c r="E75" s="13">
        <v>22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78</v>
      </c>
      <c r="V75" s="13"/>
      <c r="W75" s="29"/>
    </row>
    <row r="76" s="1" customFormat="1" ht="15" customHeight="1" spans="1:23">
      <c r="A76" s="12">
        <v>26</v>
      </c>
      <c r="B76" s="13" t="s">
        <v>79</v>
      </c>
      <c r="C76" s="13" t="s">
        <v>27</v>
      </c>
      <c r="D76" s="13" t="s">
        <v>28</v>
      </c>
      <c r="E76" s="13">
        <v>140</v>
      </c>
      <c r="F76" s="13">
        <v>15</v>
      </c>
      <c r="G76" s="13">
        <v>18</v>
      </c>
      <c r="H76" s="13">
        <v>25</v>
      </c>
      <c r="I76" s="13"/>
      <c r="J76" s="13"/>
      <c r="K76" s="13"/>
      <c r="L76" s="13"/>
      <c r="M76" s="13"/>
      <c r="N76" s="13"/>
      <c r="O76" s="13">
        <v>24</v>
      </c>
      <c r="P76" s="13">
        <v>29</v>
      </c>
      <c r="Q76" s="13">
        <v>18</v>
      </c>
      <c r="R76" s="13">
        <v>6</v>
      </c>
      <c r="S76" s="13">
        <v>5</v>
      </c>
      <c r="T76" s="13"/>
      <c r="U76" s="13"/>
      <c r="V76" s="13"/>
      <c r="W76" s="29"/>
    </row>
    <row r="77" s="1" customFormat="1" ht="33" customHeight="1" spans="1:23">
      <c r="A77" s="12"/>
      <c r="B77" s="13"/>
      <c r="C77" s="13"/>
      <c r="D77" s="13" t="s">
        <v>29</v>
      </c>
      <c r="E77" s="13">
        <v>60</v>
      </c>
      <c r="F77" s="13">
        <v>8</v>
      </c>
      <c r="G77" s="13">
        <v>12</v>
      </c>
      <c r="H77" s="13">
        <v>14</v>
      </c>
      <c r="I77" s="13">
        <v>6</v>
      </c>
      <c r="J77" s="13">
        <v>1</v>
      </c>
      <c r="K77" s="13">
        <v>5</v>
      </c>
      <c r="L77" s="13">
        <v>1</v>
      </c>
      <c r="M77" s="13">
        <v>2</v>
      </c>
      <c r="N77" s="13"/>
      <c r="O77" s="13">
        <v>4</v>
      </c>
      <c r="P77" s="13">
        <v>2</v>
      </c>
      <c r="Q77" s="13">
        <v>2</v>
      </c>
      <c r="R77" s="13"/>
      <c r="S77" s="13"/>
      <c r="T77" s="13"/>
      <c r="U77" s="13"/>
      <c r="V77" s="13" t="s">
        <v>80</v>
      </c>
      <c r="W77" s="29"/>
    </row>
    <row r="78" s="1" customFormat="1" ht="26" customHeight="1" spans="1:23">
      <c r="A78" s="12"/>
      <c r="B78" s="13"/>
      <c r="C78" s="13" t="s">
        <v>48</v>
      </c>
      <c r="D78" s="13" t="s">
        <v>31</v>
      </c>
      <c r="E78" s="13">
        <v>100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81</v>
      </c>
      <c r="V78" s="13"/>
      <c r="W78" s="29"/>
    </row>
    <row r="79" s="1" customFormat="1" customHeight="1" spans="1:23">
      <c r="A79" s="12">
        <v>27</v>
      </c>
      <c r="B79" s="13" t="s">
        <v>82</v>
      </c>
      <c r="C79" s="13" t="s">
        <v>27</v>
      </c>
      <c r="D79" s="13" t="s">
        <v>28</v>
      </c>
      <c r="E79" s="13">
        <v>40</v>
      </c>
      <c r="F79" s="25">
        <v>15</v>
      </c>
      <c r="G79" s="25">
        <v>4</v>
      </c>
      <c r="H79" s="25">
        <v>3</v>
      </c>
      <c r="I79" s="25"/>
      <c r="J79" s="25"/>
      <c r="K79" s="25"/>
      <c r="L79" s="25"/>
      <c r="M79" s="25"/>
      <c r="N79" s="25"/>
      <c r="O79" s="25">
        <v>2</v>
      </c>
      <c r="P79" s="25"/>
      <c r="Q79" s="25">
        <v>3</v>
      </c>
      <c r="R79" s="25">
        <v>1</v>
      </c>
      <c r="S79" s="25">
        <v>5</v>
      </c>
      <c r="T79" s="13">
        <v>7</v>
      </c>
      <c r="U79" s="13"/>
      <c r="V79" s="13"/>
      <c r="W79" s="29"/>
    </row>
    <row r="80" s="1" customFormat="1" customHeight="1" spans="1:23">
      <c r="A80" s="12"/>
      <c r="B80" s="13"/>
      <c r="C80" s="13"/>
      <c r="D80" s="13" t="s">
        <v>29</v>
      </c>
      <c r="E80" s="13">
        <v>50</v>
      </c>
      <c r="F80" s="25">
        <v>7</v>
      </c>
      <c r="G80" s="25">
        <v>10</v>
      </c>
      <c r="H80" s="25">
        <v>6</v>
      </c>
      <c r="I80" s="25">
        <v>3</v>
      </c>
      <c r="J80" s="25">
        <v>6</v>
      </c>
      <c r="K80" s="25"/>
      <c r="L80" s="25">
        <v>1</v>
      </c>
      <c r="M80" s="25">
        <v>2</v>
      </c>
      <c r="N80" s="25">
        <v>2</v>
      </c>
      <c r="O80" s="25">
        <v>1</v>
      </c>
      <c r="P80" s="25">
        <v>1</v>
      </c>
      <c r="Q80" s="25">
        <v>1</v>
      </c>
      <c r="R80" s="25">
        <v>1</v>
      </c>
      <c r="S80" s="25"/>
      <c r="T80" s="13">
        <v>9</v>
      </c>
      <c r="U80" s="13"/>
      <c r="V80" s="13"/>
      <c r="W80" s="29"/>
    </row>
    <row r="81" s="1" customFormat="1" customHeight="1" spans="1:23">
      <c r="A81" s="12"/>
      <c r="B81" s="13"/>
      <c r="C81" s="13" t="s">
        <v>48</v>
      </c>
      <c r="D81" s="13" t="s">
        <v>31</v>
      </c>
      <c r="E81" s="13">
        <v>10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83</v>
      </c>
      <c r="V81" s="13"/>
      <c r="W81" s="29"/>
    </row>
    <row r="82" s="1" customFormat="1" customHeight="1" spans="1:23">
      <c r="A82" s="12">
        <v>28</v>
      </c>
      <c r="B82" s="33" t="s">
        <v>84</v>
      </c>
      <c r="C82" s="12" t="s">
        <v>85</v>
      </c>
      <c r="D82" s="12" t="s">
        <v>28</v>
      </c>
      <c r="E82" s="12">
        <f>F82+G82+H82+I82+J82+K82+L82+M82+N82+O82+P82+Q82+R82+S82+T82+U82+V82</f>
        <v>100</v>
      </c>
      <c r="F82" s="12">
        <v>10</v>
      </c>
      <c r="G82" s="12">
        <v>10</v>
      </c>
      <c r="H82" s="12">
        <v>5</v>
      </c>
      <c r="I82" s="12"/>
      <c r="J82" s="12"/>
      <c r="K82" s="12"/>
      <c r="L82" s="12"/>
      <c r="M82" s="12"/>
      <c r="N82" s="12"/>
      <c r="O82" s="12">
        <v>6</v>
      </c>
      <c r="P82" s="12">
        <v>4</v>
      </c>
      <c r="Q82" s="12">
        <v>3</v>
      </c>
      <c r="R82" s="12">
        <v>2</v>
      </c>
      <c r="S82" s="12"/>
      <c r="T82" s="12">
        <v>60</v>
      </c>
      <c r="U82" s="12"/>
      <c r="V82" s="12"/>
      <c r="W82" s="29"/>
    </row>
    <row r="83" s="1" customFormat="1" customHeight="1" spans="1:23">
      <c r="A83" s="12"/>
      <c r="B83" s="33"/>
      <c r="C83" s="12"/>
      <c r="D83" s="12" t="s">
        <v>29</v>
      </c>
      <c r="E83" s="12">
        <f>F83+G83+H83+I83+J83+K83+L83+M83+N83+O83+P83+Q83+R83+S83+T83+U83+V83</f>
        <v>110</v>
      </c>
      <c r="F83" s="12">
        <v>8</v>
      </c>
      <c r="G83" s="12">
        <v>7</v>
      </c>
      <c r="H83" s="12">
        <v>8</v>
      </c>
      <c r="I83" s="12">
        <v>10</v>
      </c>
      <c r="J83" s="12">
        <v>3</v>
      </c>
      <c r="K83" s="12">
        <v>3</v>
      </c>
      <c r="L83" s="12">
        <v>5</v>
      </c>
      <c r="M83" s="12">
        <v>3</v>
      </c>
      <c r="N83" s="12">
        <v>2</v>
      </c>
      <c r="O83" s="12">
        <v>2</v>
      </c>
      <c r="P83" s="12">
        <v>6</v>
      </c>
      <c r="Q83" s="12">
        <v>1</v>
      </c>
      <c r="R83" s="12">
        <v>2</v>
      </c>
      <c r="S83" s="12"/>
      <c r="T83" s="12">
        <v>50</v>
      </c>
      <c r="U83" s="12"/>
      <c r="V83" s="12"/>
      <c r="W83" s="29"/>
    </row>
    <row r="84" s="3" customFormat="1" customHeight="1" spans="1:23">
      <c r="A84" s="18" t="s">
        <v>44</v>
      </c>
      <c r="B84" s="18"/>
      <c r="C84" s="18"/>
      <c r="D84" s="18"/>
      <c r="E84" s="18">
        <f t="shared" ref="E84:T84" si="5">SUM(E73:E83)</f>
        <v>722</v>
      </c>
      <c r="F84" s="18">
        <f t="shared" si="5"/>
        <v>63</v>
      </c>
      <c r="G84" s="18">
        <f t="shared" si="5"/>
        <v>61</v>
      </c>
      <c r="H84" s="18">
        <f t="shared" si="5"/>
        <v>79</v>
      </c>
      <c r="I84" s="18">
        <f t="shared" si="5"/>
        <v>19</v>
      </c>
      <c r="J84" s="18">
        <f t="shared" si="5"/>
        <v>10</v>
      </c>
      <c r="K84" s="18">
        <f t="shared" si="5"/>
        <v>8</v>
      </c>
      <c r="L84" s="18">
        <f t="shared" si="5"/>
        <v>7</v>
      </c>
      <c r="M84" s="18">
        <f t="shared" si="5"/>
        <v>7</v>
      </c>
      <c r="N84" s="18">
        <f t="shared" si="5"/>
        <v>4</v>
      </c>
      <c r="O84" s="18">
        <f t="shared" si="5"/>
        <v>57</v>
      </c>
      <c r="P84" s="18">
        <f t="shared" si="5"/>
        <v>58</v>
      </c>
      <c r="Q84" s="18">
        <f t="shared" si="5"/>
        <v>44</v>
      </c>
      <c r="R84" s="18">
        <f t="shared" si="5"/>
        <v>28</v>
      </c>
      <c r="S84" s="18">
        <f t="shared" si="5"/>
        <v>16</v>
      </c>
      <c r="T84" s="18">
        <f t="shared" si="5"/>
        <v>126</v>
      </c>
      <c r="U84" s="18">
        <v>132</v>
      </c>
      <c r="V84" s="18">
        <v>3</v>
      </c>
      <c r="W84" s="32"/>
    </row>
    <row r="85" s="1" customFormat="1" customHeight="1" spans="1:23">
      <c r="A85" s="12">
        <v>29</v>
      </c>
      <c r="B85" s="38" t="s">
        <v>86</v>
      </c>
      <c r="C85" s="38" t="s">
        <v>27</v>
      </c>
      <c r="D85" s="38" t="s">
        <v>28</v>
      </c>
      <c r="E85" s="38">
        <v>100</v>
      </c>
      <c r="F85" s="38">
        <v>26</v>
      </c>
      <c r="G85" s="38">
        <v>23</v>
      </c>
      <c r="H85" s="38">
        <v>26</v>
      </c>
      <c r="I85" s="38"/>
      <c r="J85" s="38"/>
      <c r="K85" s="38"/>
      <c r="L85" s="38"/>
      <c r="M85" s="38"/>
      <c r="N85" s="38"/>
      <c r="O85" s="38">
        <v>9</v>
      </c>
      <c r="P85" s="38">
        <v>9</v>
      </c>
      <c r="Q85" s="38">
        <v>5</v>
      </c>
      <c r="R85" s="38">
        <v>2</v>
      </c>
      <c r="S85" s="38"/>
      <c r="T85" s="38"/>
      <c r="U85" s="40"/>
      <c r="V85" s="40"/>
      <c r="W85" s="29"/>
    </row>
    <row r="86" s="1" customFormat="1" customHeight="1" spans="1:23">
      <c r="A86" s="12"/>
      <c r="B86" s="38"/>
      <c r="C86" s="38"/>
      <c r="D86" s="38" t="s">
        <v>29</v>
      </c>
      <c r="E86" s="38">
        <v>20</v>
      </c>
      <c r="F86" s="38">
        <v>5</v>
      </c>
      <c r="G86" s="38">
        <v>5</v>
      </c>
      <c r="H86" s="38">
        <v>5</v>
      </c>
      <c r="I86" s="38">
        <v>2</v>
      </c>
      <c r="J86" s="38"/>
      <c r="K86" s="38"/>
      <c r="L86" s="38"/>
      <c r="M86" s="38"/>
      <c r="N86" s="38"/>
      <c r="O86" s="38">
        <v>2</v>
      </c>
      <c r="P86" s="38"/>
      <c r="Q86" s="38">
        <v>1</v>
      </c>
      <c r="R86" s="38"/>
      <c r="S86" s="38"/>
      <c r="T86" s="38"/>
      <c r="U86" s="40"/>
      <c r="V86" s="40"/>
      <c r="W86" s="29"/>
    </row>
    <row r="87" s="1" customFormat="1" customHeight="1" spans="1:23">
      <c r="A87" s="12"/>
      <c r="B87" s="38"/>
      <c r="C87" s="38" t="s">
        <v>48</v>
      </c>
      <c r="D87" s="38" t="s">
        <v>31</v>
      </c>
      <c r="E87" s="38">
        <v>30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40" t="s">
        <v>87</v>
      </c>
      <c r="V87" s="40"/>
      <c r="W87" s="29"/>
    </row>
    <row r="88" s="1" customFormat="1" customHeight="1" spans="1:23">
      <c r="A88" s="12">
        <v>30</v>
      </c>
      <c r="B88" s="13" t="s">
        <v>88</v>
      </c>
      <c r="C88" s="13" t="s">
        <v>27</v>
      </c>
      <c r="D88" s="13" t="s">
        <v>28</v>
      </c>
      <c r="E88" s="13">
        <v>96</v>
      </c>
      <c r="F88" s="13">
        <v>20</v>
      </c>
      <c r="G88" s="13">
        <v>19</v>
      </c>
      <c r="H88" s="13">
        <v>15</v>
      </c>
      <c r="I88" s="13"/>
      <c r="J88" s="13"/>
      <c r="K88" s="13"/>
      <c r="L88" s="13"/>
      <c r="M88" s="13"/>
      <c r="N88" s="13"/>
      <c r="O88" s="13">
        <v>11</v>
      </c>
      <c r="P88" s="13">
        <v>8</v>
      </c>
      <c r="Q88" s="13">
        <v>14</v>
      </c>
      <c r="R88" s="13">
        <v>4</v>
      </c>
      <c r="S88" s="13"/>
      <c r="T88" s="13">
        <v>5</v>
      </c>
      <c r="U88" s="13"/>
      <c r="V88" s="13"/>
      <c r="W88" s="29"/>
    </row>
    <row r="89" s="1" customFormat="1" customHeight="1" spans="1:23">
      <c r="A89" s="12"/>
      <c r="B89" s="13"/>
      <c r="C89" s="13"/>
      <c r="D89" s="13" t="s">
        <v>29</v>
      </c>
      <c r="E89" s="13">
        <v>64</v>
      </c>
      <c r="F89" s="13">
        <v>11</v>
      </c>
      <c r="G89" s="13">
        <v>11</v>
      </c>
      <c r="H89" s="13">
        <v>13</v>
      </c>
      <c r="I89" s="13">
        <v>8</v>
      </c>
      <c r="J89" s="13">
        <v>3</v>
      </c>
      <c r="K89" s="13">
        <v>1</v>
      </c>
      <c r="L89" s="13">
        <v>2</v>
      </c>
      <c r="M89" s="13">
        <v>2</v>
      </c>
      <c r="N89" s="13">
        <v>3</v>
      </c>
      <c r="O89" s="13">
        <v>2</v>
      </c>
      <c r="P89" s="13">
        <v>5</v>
      </c>
      <c r="Q89" s="13"/>
      <c r="R89" s="13">
        <v>2</v>
      </c>
      <c r="S89" s="13"/>
      <c r="T89" s="13">
        <v>1</v>
      </c>
      <c r="U89" s="13"/>
      <c r="V89" s="13"/>
      <c r="W89" s="29"/>
    </row>
    <row r="90" s="1" customFormat="1" customHeight="1" spans="1:23">
      <c r="A90" s="12"/>
      <c r="B90" s="13"/>
      <c r="C90" s="38" t="s">
        <v>48</v>
      </c>
      <c r="D90" s="13" t="s">
        <v>28</v>
      </c>
      <c r="E90" s="13">
        <v>20</v>
      </c>
      <c r="F90" s="13">
        <v>1</v>
      </c>
      <c r="G90" s="13">
        <v>4</v>
      </c>
      <c r="H90" s="13">
        <v>4</v>
      </c>
      <c r="I90" s="13"/>
      <c r="J90" s="13"/>
      <c r="K90" s="13"/>
      <c r="L90" s="13"/>
      <c r="M90" s="13"/>
      <c r="N90" s="13"/>
      <c r="O90" s="13">
        <v>5</v>
      </c>
      <c r="P90" s="13">
        <v>2</v>
      </c>
      <c r="Q90" s="13">
        <v>4</v>
      </c>
      <c r="R90" s="13"/>
      <c r="S90" s="13"/>
      <c r="T90" s="13"/>
      <c r="U90" s="13"/>
      <c r="V90" s="13"/>
      <c r="W90" s="29"/>
    </row>
    <row r="91" s="1" customFormat="1" customHeight="1" spans="1:23">
      <c r="A91" s="12"/>
      <c r="B91" s="13"/>
      <c r="C91" s="38"/>
      <c r="D91" s="13" t="s">
        <v>31</v>
      </c>
      <c r="E91" s="13">
        <v>20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 t="s">
        <v>52</v>
      </c>
      <c r="V91" s="13"/>
      <c r="W91" s="29"/>
    </row>
    <row r="92" s="1" customFormat="1" customHeight="1" spans="1:23">
      <c r="A92" s="12">
        <v>31</v>
      </c>
      <c r="B92" s="39" t="s">
        <v>89</v>
      </c>
      <c r="C92" s="13" t="s">
        <v>27</v>
      </c>
      <c r="D92" s="39" t="s">
        <v>28</v>
      </c>
      <c r="E92" s="39">
        <v>60</v>
      </c>
      <c r="F92" s="39">
        <v>14</v>
      </c>
      <c r="G92" s="39">
        <v>11</v>
      </c>
      <c r="H92" s="39">
        <v>1</v>
      </c>
      <c r="I92" s="39"/>
      <c r="J92" s="39"/>
      <c r="K92" s="39"/>
      <c r="L92" s="39"/>
      <c r="M92" s="39"/>
      <c r="N92" s="39"/>
      <c r="O92" s="39">
        <v>3</v>
      </c>
      <c r="P92" s="39">
        <v>4</v>
      </c>
      <c r="Q92" s="39">
        <v>5</v>
      </c>
      <c r="R92" s="39">
        <v>2</v>
      </c>
      <c r="S92" s="39">
        <v>4</v>
      </c>
      <c r="T92" s="39">
        <v>16</v>
      </c>
      <c r="U92" s="39"/>
      <c r="V92" s="39"/>
      <c r="W92" s="29"/>
    </row>
    <row r="93" s="1" customFormat="1" customHeight="1" spans="1:23">
      <c r="A93" s="12"/>
      <c r="B93" s="39"/>
      <c r="C93" s="13"/>
      <c r="D93" s="39" t="s">
        <v>29</v>
      </c>
      <c r="E93" s="39">
        <v>20</v>
      </c>
      <c r="F93" s="39">
        <v>3</v>
      </c>
      <c r="G93" s="39">
        <v>3</v>
      </c>
      <c r="H93" s="39"/>
      <c r="I93" s="39">
        <v>2</v>
      </c>
      <c r="J93" s="39">
        <v>1</v>
      </c>
      <c r="K93" s="39"/>
      <c r="L93" s="39"/>
      <c r="M93" s="39"/>
      <c r="N93" s="39"/>
      <c r="O93" s="39"/>
      <c r="P93" s="39"/>
      <c r="Q93" s="39"/>
      <c r="R93" s="39"/>
      <c r="S93" s="39"/>
      <c r="T93" s="39">
        <v>9</v>
      </c>
      <c r="U93" s="39"/>
      <c r="V93" s="39" t="s">
        <v>90</v>
      </c>
      <c r="W93" s="29"/>
    </row>
    <row r="94" s="1" customFormat="1" ht="15" customHeight="1" spans="1:23">
      <c r="A94" s="12"/>
      <c r="B94" s="39"/>
      <c r="C94" s="38" t="s">
        <v>48</v>
      </c>
      <c r="D94" s="39" t="s">
        <v>31</v>
      </c>
      <c r="E94" s="39">
        <v>20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 t="s">
        <v>52</v>
      </c>
      <c r="V94" s="39"/>
      <c r="W94" s="29"/>
    </row>
    <row r="95" s="1" customFormat="1" ht="44" customHeight="1" spans="1:23">
      <c r="A95" s="12">
        <v>32</v>
      </c>
      <c r="B95" s="40" t="s">
        <v>91</v>
      </c>
      <c r="C95" s="13" t="s">
        <v>27</v>
      </c>
      <c r="D95" s="40" t="s">
        <v>28</v>
      </c>
      <c r="E95" s="40">
        <v>40</v>
      </c>
      <c r="F95" s="40"/>
      <c r="G95" s="40"/>
      <c r="H95" s="40">
        <v>11</v>
      </c>
      <c r="I95" s="40"/>
      <c r="J95" s="40"/>
      <c r="K95" s="40"/>
      <c r="L95" s="40"/>
      <c r="M95" s="40"/>
      <c r="N95" s="40"/>
      <c r="O95" s="40">
        <v>8</v>
      </c>
      <c r="P95" s="40">
        <v>10</v>
      </c>
      <c r="Q95" s="40">
        <v>9</v>
      </c>
      <c r="R95" s="40">
        <v>2</v>
      </c>
      <c r="S95" s="40"/>
      <c r="T95" s="40"/>
      <c r="U95" s="40"/>
      <c r="V95" s="40"/>
      <c r="W95" s="47" t="s">
        <v>92</v>
      </c>
    </row>
    <row r="96" s="1" customFormat="1" ht="14" customHeight="1" spans="1:23">
      <c r="A96" s="12"/>
      <c r="B96" s="40"/>
      <c r="C96" s="13"/>
      <c r="D96" s="40" t="s">
        <v>29</v>
      </c>
      <c r="E96" s="40">
        <v>10</v>
      </c>
      <c r="F96" s="40"/>
      <c r="G96" s="40">
        <v>2</v>
      </c>
      <c r="H96" s="40">
        <v>2</v>
      </c>
      <c r="I96" s="40"/>
      <c r="J96" s="40">
        <v>1</v>
      </c>
      <c r="K96" s="40"/>
      <c r="L96" s="40"/>
      <c r="M96" s="40">
        <v>1</v>
      </c>
      <c r="N96" s="40"/>
      <c r="O96" s="40">
        <v>1</v>
      </c>
      <c r="P96" s="40">
        <v>2</v>
      </c>
      <c r="Q96" s="40"/>
      <c r="R96" s="40">
        <v>1</v>
      </c>
      <c r="S96" s="40"/>
      <c r="T96" s="40"/>
      <c r="U96" s="40"/>
      <c r="V96" s="40"/>
      <c r="W96" s="47" t="s">
        <v>93</v>
      </c>
    </row>
    <row r="97" s="1" customFormat="1" customHeight="1" spans="1:23">
      <c r="A97" s="12"/>
      <c r="B97" s="40"/>
      <c r="C97" s="38" t="s">
        <v>48</v>
      </c>
      <c r="D97" s="40" t="s">
        <v>31</v>
      </c>
      <c r="E97" s="40">
        <v>30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 t="s">
        <v>87</v>
      </c>
      <c r="V97" s="40"/>
      <c r="W97" s="47"/>
    </row>
    <row r="98" s="1" customFormat="1" customHeight="1" spans="1:23">
      <c r="A98" s="12">
        <v>33</v>
      </c>
      <c r="B98" s="41" t="s">
        <v>94</v>
      </c>
      <c r="C98" s="13" t="s">
        <v>27</v>
      </c>
      <c r="D98" s="41" t="s">
        <v>28</v>
      </c>
      <c r="E98" s="41">
        <v>4</v>
      </c>
      <c r="F98" s="41"/>
      <c r="G98" s="41"/>
      <c r="H98" s="41"/>
      <c r="I98" s="41"/>
      <c r="J98" s="41"/>
      <c r="K98" s="41"/>
      <c r="L98" s="41"/>
      <c r="M98" s="41"/>
      <c r="N98" s="41"/>
      <c r="O98" s="41">
        <v>1</v>
      </c>
      <c r="P98" s="41">
        <v>1</v>
      </c>
      <c r="Q98" s="41">
        <v>1</v>
      </c>
      <c r="R98" s="41"/>
      <c r="S98" s="41"/>
      <c r="T98" s="41"/>
      <c r="U98" s="41" t="s">
        <v>95</v>
      </c>
      <c r="V98" s="13"/>
      <c r="W98" s="12"/>
    </row>
    <row r="99" s="1" customFormat="1" ht="13" customHeight="1" spans="1:23">
      <c r="A99" s="12"/>
      <c r="B99" s="41"/>
      <c r="C99" s="13"/>
      <c r="D99" s="41" t="s">
        <v>29</v>
      </c>
      <c r="E99" s="41">
        <v>4</v>
      </c>
      <c r="F99" s="41">
        <v>1</v>
      </c>
      <c r="G99" s="41"/>
      <c r="H99" s="41">
        <v>1</v>
      </c>
      <c r="I99" s="41"/>
      <c r="J99" s="41">
        <v>1</v>
      </c>
      <c r="K99" s="41"/>
      <c r="L99" s="41"/>
      <c r="M99" s="41">
        <v>1</v>
      </c>
      <c r="N99" s="41"/>
      <c r="O99" s="41"/>
      <c r="P99" s="41"/>
      <c r="Q99" s="41"/>
      <c r="R99" s="41"/>
      <c r="S99" s="41"/>
      <c r="T99" s="41"/>
      <c r="U99" s="41"/>
      <c r="V99" s="13"/>
      <c r="W99" s="29"/>
    </row>
    <row r="100" s="1" customFormat="1" customHeight="1" spans="1:23">
      <c r="A100" s="12"/>
      <c r="B100" s="41"/>
      <c r="C100" s="38" t="s">
        <v>48</v>
      </c>
      <c r="D100" s="42" t="s">
        <v>28</v>
      </c>
      <c r="E100" s="42">
        <v>2</v>
      </c>
      <c r="F100" s="42">
        <v>1</v>
      </c>
      <c r="G100" s="42">
        <v>1</v>
      </c>
      <c r="H100" s="42"/>
      <c r="I100" s="4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29"/>
    </row>
    <row r="101" s="1" customFormat="1" customHeight="1" spans="1:23">
      <c r="A101" s="12">
        <v>34</v>
      </c>
      <c r="B101" s="43" t="s">
        <v>96</v>
      </c>
      <c r="C101" s="13" t="s">
        <v>27</v>
      </c>
      <c r="D101" s="43" t="s">
        <v>28</v>
      </c>
      <c r="E101" s="43">
        <v>82</v>
      </c>
      <c r="F101" s="43">
        <v>31</v>
      </c>
      <c r="G101" s="43">
        <v>24</v>
      </c>
      <c r="H101" s="43">
        <v>10</v>
      </c>
      <c r="I101" s="43"/>
      <c r="J101" s="43"/>
      <c r="K101" s="43"/>
      <c r="L101" s="43"/>
      <c r="M101" s="43"/>
      <c r="N101" s="43"/>
      <c r="O101" s="43">
        <v>6</v>
      </c>
      <c r="P101" s="43">
        <v>3</v>
      </c>
      <c r="Q101" s="43">
        <v>2</v>
      </c>
      <c r="R101" s="43">
        <v>4</v>
      </c>
      <c r="S101" s="43">
        <v>2</v>
      </c>
      <c r="T101" s="43"/>
      <c r="U101" s="43"/>
      <c r="V101" s="43"/>
      <c r="W101" s="29"/>
    </row>
    <row r="102" s="1" customFormat="1" customHeight="1" spans="1:23">
      <c r="A102" s="12"/>
      <c r="B102" s="43"/>
      <c r="C102" s="13"/>
      <c r="D102" s="43" t="s">
        <v>29</v>
      </c>
      <c r="E102" s="43">
        <v>8</v>
      </c>
      <c r="F102" s="43">
        <v>1</v>
      </c>
      <c r="G102" s="43">
        <v>1</v>
      </c>
      <c r="H102" s="43">
        <v>3</v>
      </c>
      <c r="I102" s="43"/>
      <c r="J102" s="43"/>
      <c r="K102" s="43"/>
      <c r="L102" s="43">
        <v>1</v>
      </c>
      <c r="M102" s="43"/>
      <c r="N102" s="43">
        <v>1</v>
      </c>
      <c r="O102" s="43"/>
      <c r="P102" s="43"/>
      <c r="Q102" s="43">
        <v>1</v>
      </c>
      <c r="R102" s="43"/>
      <c r="S102" s="43"/>
      <c r="T102" s="43"/>
      <c r="U102" s="43"/>
      <c r="V102" s="43"/>
      <c r="W102" s="29"/>
    </row>
    <row r="103" s="1" customFormat="1" customHeight="1" spans="1:23">
      <c r="A103" s="12"/>
      <c r="B103" s="43"/>
      <c r="C103" s="38" t="s">
        <v>48</v>
      </c>
      <c r="D103" s="40" t="s">
        <v>31</v>
      </c>
      <c r="E103" s="43">
        <v>20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 t="s">
        <v>52</v>
      </c>
      <c r="V103" s="43"/>
      <c r="W103" s="29"/>
    </row>
    <row r="104" s="3" customFormat="1" customHeight="1" spans="1:23">
      <c r="A104" s="18" t="s">
        <v>97</v>
      </c>
      <c r="B104" s="18"/>
      <c r="C104" s="18"/>
      <c r="D104" s="18"/>
      <c r="E104" s="44">
        <f t="shared" ref="E104:T104" si="6">SUM(E85:E103)</f>
        <v>650</v>
      </c>
      <c r="F104" s="44">
        <f t="shared" si="6"/>
        <v>114</v>
      </c>
      <c r="G104" s="44">
        <f t="shared" si="6"/>
        <v>104</v>
      </c>
      <c r="H104" s="44">
        <f t="shared" si="6"/>
        <v>91</v>
      </c>
      <c r="I104" s="44">
        <f t="shared" si="6"/>
        <v>12</v>
      </c>
      <c r="J104" s="44">
        <f t="shared" si="6"/>
        <v>6</v>
      </c>
      <c r="K104" s="44">
        <f t="shared" si="6"/>
        <v>1</v>
      </c>
      <c r="L104" s="44">
        <f t="shared" si="6"/>
        <v>3</v>
      </c>
      <c r="M104" s="44">
        <f t="shared" si="6"/>
        <v>4</v>
      </c>
      <c r="N104" s="44">
        <f t="shared" si="6"/>
        <v>4</v>
      </c>
      <c r="O104" s="44">
        <f t="shared" si="6"/>
        <v>48</v>
      </c>
      <c r="P104" s="44">
        <f t="shared" si="6"/>
        <v>44</v>
      </c>
      <c r="Q104" s="44">
        <f t="shared" si="6"/>
        <v>42</v>
      </c>
      <c r="R104" s="44">
        <f t="shared" si="6"/>
        <v>17</v>
      </c>
      <c r="S104" s="44">
        <f t="shared" si="6"/>
        <v>6</v>
      </c>
      <c r="T104" s="44">
        <f t="shared" si="6"/>
        <v>31</v>
      </c>
      <c r="U104" s="44">
        <v>121</v>
      </c>
      <c r="V104" s="37">
        <v>2</v>
      </c>
      <c r="W104" s="46"/>
    </row>
    <row r="105" s="1" customFormat="1" customHeight="1" spans="1:23">
      <c r="A105" s="45">
        <v>35</v>
      </c>
      <c r="B105" s="13" t="s">
        <v>98</v>
      </c>
      <c r="C105" s="13" t="s">
        <v>27</v>
      </c>
      <c r="D105" s="13" t="s">
        <v>28</v>
      </c>
      <c r="E105" s="13">
        <v>26</v>
      </c>
      <c r="F105" s="13">
        <v>6</v>
      </c>
      <c r="G105" s="13">
        <v>6</v>
      </c>
      <c r="H105" s="13">
        <v>2</v>
      </c>
      <c r="I105" s="13"/>
      <c r="J105" s="13"/>
      <c r="K105" s="13"/>
      <c r="L105" s="13"/>
      <c r="M105" s="13"/>
      <c r="N105" s="13"/>
      <c r="O105" s="13">
        <v>2</v>
      </c>
      <c r="P105" s="13">
        <v>4</v>
      </c>
      <c r="Q105" s="13">
        <v>2</v>
      </c>
      <c r="R105" s="13">
        <v>2</v>
      </c>
      <c r="S105" s="13"/>
      <c r="T105" s="13"/>
      <c r="U105" s="13" t="s">
        <v>99</v>
      </c>
      <c r="V105" s="13"/>
      <c r="W105" s="48"/>
    </row>
    <row r="106" s="1" customFormat="1" customHeight="1" spans="1:23">
      <c r="A106" s="45"/>
      <c r="B106" s="13"/>
      <c r="C106" s="13"/>
      <c r="D106" s="13" t="s">
        <v>29</v>
      </c>
      <c r="E106" s="13">
        <v>22</v>
      </c>
      <c r="F106" s="13">
        <v>4</v>
      </c>
      <c r="G106" s="13">
        <v>4</v>
      </c>
      <c r="H106" s="13">
        <v>1</v>
      </c>
      <c r="I106" s="13">
        <v>2</v>
      </c>
      <c r="J106" s="13">
        <v>1</v>
      </c>
      <c r="K106" s="13">
        <v>1</v>
      </c>
      <c r="L106" s="13">
        <v>2</v>
      </c>
      <c r="M106" s="13">
        <v>2</v>
      </c>
      <c r="N106" s="13">
        <v>1</v>
      </c>
      <c r="O106" s="13">
        <v>1</v>
      </c>
      <c r="P106" s="13">
        <v>3</v>
      </c>
      <c r="Q106" s="13"/>
      <c r="R106" s="13"/>
      <c r="S106" s="13"/>
      <c r="T106" s="13"/>
      <c r="U106" s="13"/>
      <c r="V106" s="13"/>
      <c r="W106" s="29"/>
    </row>
    <row r="107" s="1" customFormat="1" customHeight="1" spans="1:23">
      <c r="A107" s="45"/>
      <c r="B107" s="13"/>
      <c r="C107" s="13" t="s">
        <v>48</v>
      </c>
      <c r="D107" s="13" t="s">
        <v>31</v>
      </c>
      <c r="E107" s="13">
        <v>12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 t="s">
        <v>100</v>
      </c>
      <c r="V107" s="13"/>
      <c r="W107" s="29"/>
    </row>
    <row r="108" s="1" customFormat="1" customHeight="1" spans="1:23">
      <c r="A108" s="45">
        <v>36</v>
      </c>
      <c r="B108" s="13" t="s">
        <v>26</v>
      </c>
      <c r="C108" s="13" t="s">
        <v>27</v>
      </c>
      <c r="D108" s="13" t="s">
        <v>28</v>
      </c>
      <c r="E108" s="13">
        <v>24</v>
      </c>
      <c r="F108" s="13">
        <v>10</v>
      </c>
      <c r="G108" s="13">
        <v>10</v>
      </c>
      <c r="H108" s="13"/>
      <c r="I108" s="13"/>
      <c r="J108" s="13"/>
      <c r="K108" s="13"/>
      <c r="L108" s="13"/>
      <c r="M108" s="13"/>
      <c r="N108" s="13">
        <v>1</v>
      </c>
      <c r="O108" s="13">
        <v>1</v>
      </c>
      <c r="P108" s="13">
        <v>1</v>
      </c>
      <c r="Q108" s="13">
        <v>1</v>
      </c>
      <c r="R108" s="13"/>
      <c r="S108" s="13"/>
      <c r="T108" s="13"/>
      <c r="U108" s="13"/>
      <c r="V108" s="13"/>
      <c r="W108" s="29"/>
    </row>
    <row r="109" s="1" customFormat="1" customHeight="1" spans="1:23">
      <c r="A109" s="45"/>
      <c r="B109" s="13"/>
      <c r="C109" s="13"/>
      <c r="D109" s="13" t="s">
        <v>29</v>
      </c>
      <c r="E109" s="13">
        <v>16</v>
      </c>
      <c r="F109" s="13">
        <v>1</v>
      </c>
      <c r="G109" s="13">
        <v>2</v>
      </c>
      <c r="H109" s="13">
        <v>2</v>
      </c>
      <c r="I109" s="13">
        <v>3</v>
      </c>
      <c r="J109" s="13">
        <v>1</v>
      </c>
      <c r="K109" s="13"/>
      <c r="L109" s="13">
        <v>1</v>
      </c>
      <c r="M109" s="13"/>
      <c r="N109" s="13">
        <v>2</v>
      </c>
      <c r="O109" s="13">
        <v>2</v>
      </c>
      <c r="P109" s="13">
        <v>2</v>
      </c>
      <c r="Q109" s="13"/>
      <c r="R109" s="13"/>
      <c r="S109" s="13"/>
      <c r="T109" s="13"/>
      <c r="U109" s="13"/>
      <c r="V109" s="13"/>
      <c r="W109" s="29"/>
    </row>
    <row r="110" s="1" customFormat="1" ht="16" customHeight="1" spans="1:23">
      <c r="A110" s="45"/>
      <c r="B110" s="13"/>
      <c r="C110" s="13" t="s">
        <v>30</v>
      </c>
      <c r="D110" s="13" t="s">
        <v>31</v>
      </c>
      <c r="E110" s="13">
        <v>10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83</v>
      </c>
      <c r="V110" s="13"/>
      <c r="W110" s="29"/>
    </row>
    <row r="111" s="1" customFormat="1" customHeight="1" spans="1:23">
      <c r="A111" s="45">
        <v>37</v>
      </c>
      <c r="B111" s="13" t="s">
        <v>101</v>
      </c>
      <c r="C111" s="13" t="s">
        <v>27</v>
      </c>
      <c r="D111" s="13" t="s">
        <v>28</v>
      </c>
      <c r="E111" s="13">
        <v>16</v>
      </c>
      <c r="F111" s="13">
        <v>3</v>
      </c>
      <c r="G111" s="13">
        <v>4</v>
      </c>
      <c r="H111" s="13">
        <v>3</v>
      </c>
      <c r="I111" s="13"/>
      <c r="J111" s="13"/>
      <c r="K111" s="13"/>
      <c r="L111" s="13"/>
      <c r="M111" s="13"/>
      <c r="N111" s="13"/>
      <c r="O111" s="13" t="s">
        <v>102</v>
      </c>
      <c r="P111" s="13" t="s">
        <v>103</v>
      </c>
      <c r="Q111" s="13">
        <v>3</v>
      </c>
      <c r="R111" s="13"/>
      <c r="S111" s="13"/>
      <c r="T111" s="13"/>
      <c r="U111" s="13"/>
      <c r="V111" s="13"/>
      <c r="W111" s="29"/>
    </row>
    <row r="112" s="1" customFormat="1" customHeight="1" spans="1:23">
      <c r="A112" s="45"/>
      <c r="B112" s="13"/>
      <c r="C112" s="13"/>
      <c r="D112" s="13" t="s">
        <v>29</v>
      </c>
      <c r="E112" s="13">
        <v>4</v>
      </c>
      <c r="F112" s="13"/>
      <c r="G112" s="13">
        <v>1</v>
      </c>
      <c r="H112" s="13">
        <v>2</v>
      </c>
      <c r="I112" s="13"/>
      <c r="J112" s="13"/>
      <c r="K112" s="13">
        <v>1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29"/>
    </row>
    <row r="113" s="1" customFormat="1" ht="27" customHeight="1" spans="1:23">
      <c r="A113" s="45"/>
      <c r="B113" s="13"/>
      <c r="C113" s="13" t="s">
        <v>48</v>
      </c>
      <c r="D113" s="13" t="s">
        <v>31</v>
      </c>
      <c r="E113" s="13">
        <v>20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 t="s">
        <v>52</v>
      </c>
      <c r="V113" s="13"/>
      <c r="W113" s="29"/>
    </row>
    <row r="114" s="1" customFormat="1" customHeight="1" spans="1:23">
      <c r="A114" s="45">
        <v>38</v>
      </c>
      <c r="B114" s="13" t="s">
        <v>104</v>
      </c>
      <c r="C114" s="13" t="s">
        <v>27</v>
      </c>
      <c r="D114" s="13" t="s">
        <v>28</v>
      </c>
      <c r="E114" s="13">
        <v>210</v>
      </c>
      <c r="F114" s="13">
        <v>58</v>
      </c>
      <c r="G114" s="13">
        <v>46</v>
      </c>
      <c r="H114" s="13">
        <v>12</v>
      </c>
      <c r="I114" s="13"/>
      <c r="J114" s="13"/>
      <c r="K114" s="13"/>
      <c r="L114" s="13"/>
      <c r="M114" s="13"/>
      <c r="N114" s="13"/>
      <c r="O114" s="13">
        <v>20</v>
      </c>
      <c r="P114" s="13">
        <v>25</v>
      </c>
      <c r="Q114" s="13">
        <v>30</v>
      </c>
      <c r="R114" s="13">
        <v>7</v>
      </c>
      <c r="S114" s="13"/>
      <c r="T114" s="13"/>
      <c r="U114" s="13" t="s">
        <v>105</v>
      </c>
      <c r="V114" s="13"/>
      <c r="W114" s="29"/>
    </row>
    <row r="115" s="1" customFormat="1" customHeight="1" spans="1:23">
      <c r="A115" s="45"/>
      <c r="B115" s="13"/>
      <c r="C115" s="13"/>
      <c r="D115" s="13" t="s">
        <v>29</v>
      </c>
      <c r="E115" s="13">
        <v>70</v>
      </c>
      <c r="F115" s="13">
        <v>4</v>
      </c>
      <c r="G115" s="13">
        <v>13</v>
      </c>
      <c r="H115" s="13">
        <v>10</v>
      </c>
      <c r="I115" s="13">
        <v>8</v>
      </c>
      <c r="J115" s="13">
        <v>4</v>
      </c>
      <c r="K115" s="13">
        <v>2</v>
      </c>
      <c r="L115" s="13">
        <v>2</v>
      </c>
      <c r="M115" s="13">
        <v>8</v>
      </c>
      <c r="N115" s="13">
        <v>11</v>
      </c>
      <c r="O115" s="13"/>
      <c r="P115" s="13">
        <v>3</v>
      </c>
      <c r="Q115" s="13"/>
      <c r="R115" s="13">
        <v>4</v>
      </c>
      <c r="S115" s="13"/>
      <c r="T115" s="13"/>
      <c r="U115" s="13"/>
      <c r="V115" s="13" t="s">
        <v>106</v>
      </c>
      <c r="W115" s="29"/>
    </row>
    <row r="116" s="1" customFormat="1" ht="25" customHeight="1" spans="1:23">
      <c r="A116" s="45"/>
      <c r="B116" s="13"/>
      <c r="C116" s="13" t="s">
        <v>48</v>
      </c>
      <c r="D116" s="13" t="s">
        <v>31</v>
      </c>
      <c r="E116" s="13">
        <v>60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107</v>
      </c>
      <c r="V116" s="13"/>
      <c r="W116" s="29"/>
    </row>
    <row r="117" s="1" customFormat="1" customHeight="1" spans="1:23">
      <c r="A117" s="45">
        <v>39</v>
      </c>
      <c r="B117" s="13" t="s">
        <v>108</v>
      </c>
      <c r="C117" s="13" t="s">
        <v>27</v>
      </c>
      <c r="D117" s="13" t="s">
        <v>28</v>
      </c>
      <c r="E117" s="13">
        <v>50</v>
      </c>
      <c r="F117" s="13">
        <v>8</v>
      </c>
      <c r="G117" s="13">
        <v>7</v>
      </c>
      <c r="H117" s="13">
        <v>10</v>
      </c>
      <c r="I117" s="13"/>
      <c r="J117" s="13"/>
      <c r="K117" s="13"/>
      <c r="L117" s="13"/>
      <c r="M117" s="13"/>
      <c r="N117" s="13">
        <v>2</v>
      </c>
      <c r="O117" s="13">
        <v>8</v>
      </c>
      <c r="P117" s="13">
        <v>5</v>
      </c>
      <c r="Q117" s="13">
        <v>2</v>
      </c>
      <c r="R117" s="13">
        <v>2</v>
      </c>
      <c r="S117" s="13">
        <v>2</v>
      </c>
      <c r="T117" s="13">
        <v>2</v>
      </c>
      <c r="U117" s="13" t="s">
        <v>99</v>
      </c>
      <c r="V117" s="13"/>
      <c r="W117" s="29"/>
    </row>
    <row r="118" s="1" customFormat="1" customHeight="1" spans="1:23">
      <c r="A118" s="45"/>
      <c r="B118" s="13"/>
      <c r="C118" s="13"/>
      <c r="D118" s="13" t="s">
        <v>29</v>
      </c>
      <c r="E118" s="13">
        <v>30</v>
      </c>
      <c r="F118" s="13">
        <v>4</v>
      </c>
      <c r="G118" s="13">
        <v>5</v>
      </c>
      <c r="H118" s="13">
        <v>6</v>
      </c>
      <c r="I118" s="13">
        <v>1</v>
      </c>
      <c r="J118" s="13">
        <v>2</v>
      </c>
      <c r="K118" s="13">
        <v>1</v>
      </c>
      <c r="L118" s="13"/>
      <c r="M118" s="13">
        <v>3</v>
      </c>
      <c r="N118" s="13">
        <v>3</v>
      </c>
      <c r="O118" s="13"/>
      <c r="P118" s="13">
        <v>4</v>
      </c>
      <c r="Q118" s="13"/>
      <c r="R118" s="13"/>
      <c r="S118" s="13"/>
      <c r="T118" s="13"/>
      <c r="U118" s="13"/>
      <c r="V118" s="13" t="s">
        <v>109</v>
      </c>
      <c r="W118" s="29"/>
    </row>
    <row r="119" s="1" customFormat="1" ht="25" customHeight="1" spans="1:23">
      <c r="A119" s="45"/>
      <c r="B119" s="13"/>
      <c r="C119" s="13" t="s">
        <v>48</v>
      </c>
      <c r="D119" s="13" t="s">
        <v>31</v>
      </c>
      <c r="E119" s="13">
        <v>20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52</v>
      </c>
      <c r="V119" s="13"/>
      <c r="W119" s="29"/>
    </row>
    <row r="120" s="1" customFormat="1" customHeight="1" spans="1:23">
      <c r="A120" s="45">
        <v>40</v>
      </c>
      <c r="B120" s="45" t="s">
        <v>110</v>
      </c>
      <c r="C120" s="13" t="s">
        <v>27</v>
      </c>
      <c r="D120" s="13" t="s">
        <v>28</v>
      </c>
      <c r="E120" s="13">
        <v>22</v>
      </c>
      <c r="F120" s="13">
        <v>6</v>
      </c>
      <c r="G120" s="13">
        <v>6</v>
      </c>
      <c r="H120" s="13">
        <v>2</v>
      </c>
      <c r="I120" s="13"/>
      <c r="J120" s="13"/>
      <c r="K120" s="13"/>
      <c r="L120" s="13"/>
      <c r="M120" s="13"/>
      <c r="N120" s="13">
        <v>2</v>
      </c>
      <c r="O120" s="13">
        <v>1</v>
      </c>
      <c r="P120" s="13">
        <v>2</v>
      </c>
      <c r="Q120" s="13">
        <v>2</v>
      </c>
      <c r="R120" s="13"/>
      <c r="S120" s="13">
        <v>1</v>
      </c>
      <c r="T120" s="13"/>
      <c r="U120" s="13"/>
      <c r="V120" s="13"/>
      <c r="W120" s="29"/>
    </row>
    <row r="121" s="1" customFormat="1" ht="14" customHeight="1" spans="1:23">
      <c r="A121" s="45"/>
      <c r="B121" s="45"/>
      <c r="C121" s="13"/>
      <c r="D121" s="13" t="s">
        <v>29</v>
      </c>
      <c r="E121" s="13">
        <v>10</v>
      </c>
      <c r="F121" s="13">
        <v>2</v>
      </c>
      <c r="G121" s="13"/>
      <c r="H121" s="13">
        <v>2</v>
      </c>
      <c r="I121" s="13">
        <v>1</v>
      </c>
      <c r="J121" s="13">
        <v>2</v>
      </c>
      <c r="K121" s="13"/>
      <c r="L121" s="13"/>
      <c r="M121" s="13"/>
      <c r="N121" s="13"/>
      <c r="O121" s="13">
        <v>1</v>
      </c>
      <c r="P121" s="13">
        <v>1</v>
      </c>
      <c r="Q121" s="13"/>
      <c r="R121" s="13"/>
      <c r="S121" s="13"/>
      <c r="T121" s="13"/>
      <c r="U121" s="13"/>
      <c r="V121" s="13" t="s">
        <v>106</v>
      </c>
      <c r="W121" s="29"/>
    </row>
    <row r="122" s="1" customFormat="1" ht="21" customHeight="1" spans="1:23">
      <c r="A122" s="45"/>
      <c r="B122" s="45"/>
      <c r="C122" s="13" t="s">
        <v>48</v>
      </c>
      <c r="D122" s="13" t="s">
        <v>31</v>
      </c>
      <c r="E122" s="13">
        <v>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111</v>
      </c>
      <c r="V122" s="13"/>
      <c r="W122" s="29"/>
    </row>
    <row r="123" s="1" customFormat="1" customHeight="1" spans="1:23">
      <c r="A123" s="45">
        <v>41</v>
      </c>
      <c r="B123" s="13" t="s">
        <v>112</v>
      </c>
      <c r="C123" s="13" t="s">
        <v>27</v>
      </c>
      <c r="D123" s="13" t="s">
        <v>28</v>
      </c>
      <c r="E123" s="45">
        <v>50</v>
      </c>
      <c r="F123" s="45">
        <v>10</v>
      </c>
      <c r="G123" s="45">
        <v>10</v>
      </c>
      <c r="H123" s="45">
        <v>5</v>
      </c>
      <c r="I123" s="45"/>
      <c r="J123" s="45"/>
      <c r="K123" s="45"/>
      <c r="L123" s="45"/>
      <c r="M123" s="45"/>
      <c r="N123" s="45"/>
      <c r="O123" s="45">
        <v>3</v>
      </c>
      <c r="P123" s="45">
        <v>5</v>
      </c>
      <c r="Q123" s="45">
        <v>5</v>
      </c>
      <c r="R123" s="45">
        <v>5</v>
      </c>
      <c r="S123" s="45">
        <v>2</v>
      </c>
      <c r="T123" s="45">
        <v>3</v>
      </c>
      <c r="U123" s="13" t="s">
        <v>99</v>
      </c>
      <c r="V123" s="13"/>
      <c r="W123" s="29"/>
    </row>
    <row r="124" s="1" customFormat="1" ht="15" customHeight="1" spans="1:23">
      <c r="A124" s="45"/>
      <c r="B124" s="13"/>
      <c r="C124" s="13"/>
      <c r="D124" s="13" t="s">
        <v>29</v>
      </c>
      <c r="E124" s="45">
        <v>30</v>
      </c>
      <c r="F124" s="45">
        <v>3</v>
      </c>
      <c r="G124" s="45">
        <v>3</v>
      </c>
      <c r="H124" s="45">
        <v>7</v>
      </c>
      <c r="I124" s="45">
        <v>4</v>
      </c>
      <c r="J124" s="45">
        <v>2</v>
      </c>
      <c r="K124" s="45">
        <v>1</v>
      </c>
      <c r="L124" s="45">
        <v>4</v>
      </c>
      <c r="M124" s="45">
        <v>6</v>
      </c>
      <c r="N124" s="45"/>
      <c r="O124" s="45"/>
      <c r="P124" s="45"/>
      <c r="Q124" s="45"/>
      <c r="R124" s="45"/>
      <c r="S124" s="45"/>
      <c r="T124" s="45"/>
      <c r="U124" s="13"/>
      <c r="V124" s="13"/>
      <c r="W124" s="29"/>
    </row>
    <row r="125" s="1" customFormat="1" ht="27" customHeight="1" spans="1:23">
      <c r="A125" s="45"/>
      <c r="B125" s="13"/>
      <c r="C125" s="13" t="s">
        <v>48</v>
      </c>
      <c r="D125" s="13" t="s">
        <v>31</v>
      </c>
      <c r="E125" s="13">
        <v>20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 t="s">
        <v>52</v>
      </c>
      <c r="V125" s="13"/>
      <c r="W125" s="29"/>
    </row>
    <row r="126" s="1" customFormat="1" customHeight="1" spans="1:23">
      <c r="A126" s="45">
        <v>42</v>
      </c>
      <c r="B126" s="13" t="s">
        <v>113</v>
      </c>
      <c r="C126" s="13" t="s">
        <v>27</v>
      </c>
      <c r="D126" s="13" t="s">
        <v>28</v>
      </c>
      <c r="E126" s="13">
        <v>110</v>
      </c>
      <c r="F126" s="13">
        <v>40</v>
      </c>
      <c r="G126" s="13">
        <v>35</v>
      </c>
      <c r="H126" s="13">
        <v>10</v>
      </c>
      <c r="I126" s="13"/>
      <c r="J126" s="13"/>
      <c r="K126" s="13"/>
      <c r="L126" s="13"/>
      <c r="M126" s="13"/>
      <c r="N126" s="13"/>
      <c r="O126" s="13">
        <v>6</v>
      </c>
      <c r="P126" s="13">
        <v>6</v>
      </c>
      <c r="Q126" s="13">
        <v>5</v>
      </c>
      <c r="R126" s="13">
        <v>6</v>
      </c>
      <c r="S126" s="13"/>
      <c r="T126" s="13">
        <v>2</v>
      </c>
      <c r="U126" s="13"/>
      <c r="V126" s="13"/>
      <c r="W126" s="29"/>
    </row>
    <row r="127" s="1" customFormat="1" customHeight="1" spans="1:23">
      <c r="A127" s="45"/>
      <c r="B127" s="13"/>
      <c r="C127" s="13"/>
      <c r="D127" s="13" t="s">
        <v>29</v>
      </c>
      <c r="E127" s="13">
        <v>130</v>
      </c>
      <c r="F127" s="13">
        <v>20</v>
      </c>
      <c r="G127" s="13">
        <v>12</v>
      </c>
      <c r="H127" s="13">
        <v>20</v>
      </c>
      <c r="I127" s="13">
        <v>8</v>
      </c>
      <c r="J127" s="13">
        <v>8</v>
      </c>
      <c r="K127" s="13">
        <v>8</v>
      </c>
      <c r="L127" s="13">
        <v>8</v>
      </c>
      <c r="M127" s="13">
        <v>6</v>
      </c>
      <c r="N127" s="13">
        <v>6</v>
      </c>
      <c r="O127" s="13">
        <v>8</v>
      </c>
      <c r="P127" s="13">
        <v>8</v>
      </c>
      <c r="Q127" s="13">
        <v>5</v>
      </c>
      <c r="R127" s="13">
        <v>8</v>
      </c>
      <c r="S127" s="13"/>
      <c r="T127" s="13">
        <v>2</v>
      </c>
      <c r="U127" s="13" t="s">
        <v>114</v>
      </c>
      <c r="V127" s="13"/>
      <c r="W127" s="29"/>
    </row>
    <row r="128" s="1" customFormat="1" ht="24" customHeight="1" spans="1:23">
      <c r="A128" s="45"/>
      <c r="B128" s="13"/>
      <c r="C128" s="13" t="s">
        <v>48</v>
      </c>
      <c r="D128" s="13" t="s">
        <v>31</v>
      </c>
      <c r="E128" s="13">
        <v>60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 t="s">
        <v>107</v>
      </c>
      <c r="V128" s="13"/>
      <c r="W128" s="29"/>
    </row>
    <row r="129" s="1" customFormat="1" customHeight="1" spans="1:30">
      <c r="A129" s="45">
        <v>43</v>
      </c>
      <c r="B129" s="49" t="s">
        <v>115</v>
      </c>
      <c r="C129" s="49" t="s">
        <v>27</v>
      </c>
      <c r="D129" s="49" t="s">
        <v>28</v>
      </c>
      <c r="E129" s="50">
        <v>180</v>
      </c>
      <c r="F129" s="50">
        <v>45</v>
      </c>
      <c r="G129" s="50">
        <v>45</v>
      </c>
      <c r="H129" s="50">
        <v>30</v>
      </c>
      <c r="I129" s="50"/>
      <c r="J129" s="50"/>
      <c r="K129" s="50"/>
      <c r="L129" s="50"/>
      <c r="M129" s="50"/>
      <c r="N129" s="50">
        <v>5</v>
      </c>
      <c r="O129" s="50">
        <v>10</v>
      </c>
      <c r="P129" s="50">
        <v>15</v>
      </c>
      <c r="Q129" s="50">
        <v>10</v>
      </c>
      <c r="R129" s="50">
        <v>5</v>
      </c>
      <c r="S129" s="50">
        <v>10</v>
      </c>
      <c r="T129" s="50">
        <v>5</v>
      </c>
      <c r="U129" s="49"/>
      <c r="V129" s="49"/>
      <c r="W129" s="29"/>
      <c r="AD129" s="1" t="s">
        <v>116</v>
      </c>
    </row>
    <row r="130" s="1" customFormat="1" ht="21" customHeight="1" spans="1:23">
      <c r="A130" s="45"/>
      <c r="B130" s="49"/>
      <c r="C130" s="49"/>
      <c r="D130" s="49" t="s">
        <v>29</v>
      </c>
      <c r="E130" s="50">
        <v>220</v>
      </c>
      <c r="F130" s="50">
        <v>30</v>
      </c>
      <c r="G130" s="50">
        <v>30</v>
      </c>
      <c r="H130" s="50">
        <v>32</v>
      </c>
      <c r="I130" s="50">
        <v>15</v>
      </c>
      <c r="J130" s="50">
        <v>8</v>
      </c>
      <c r="K130" s="50">
        <v>9</v>
      </c>
      <c r="L130" s="50">
        <v>12</v>
      </c>
      <c r="M130" s="50">
        <v>20</v>
      </c>
      <c r="N130" s="50">
        <v>20</v>
      </c>
      <c r="O130" s="50">
        <v>10</v>
      </c>
      <c r="P130" s="50">
        <v>12</v>
      </c>
      <c r="Q130" s="50">
        <v>8</v>
      </c>
      <c r="R130" s="50">
        <v>5</v>
      </c>
      <c r="S130" s="51"/>
      <c r="T130" s="50">
        <v>8</v>
      </c>
      <c r="U130" s="49"/>
      <c r="V130" s="49" t="s">
        <v>57</v>
      </c>
      <c r="W130" s="29"/>
    </row>
    <row r="131" s="1" customFormat="1" ht="22" customHeight="1" spans="1:23">
      <c r="A131" s="45"/>
      <c r="B131" s="49"/>
      <c r="C131" s="49" t="s">
        <v>48</v>
      </c>
      <c r="D131" s="49" t="s">
        <v>31</v>
      </c>
      <c r="E131" s="49">
        <v>100</v>
      </c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 t="s">
        <v>81</v>
      </c>
      <c r="V131" s="49"/>
      <c r="W131" s="29"/>
    </row>
    <row r="132" s="1" customFormat="1" customHeight="1" spans="1:23">
      <c r="A132" s="45">
        <v>44</v>
      </c>
      <c r="B132" s="13" t="s">
        <v>117</v>
      </c>
      <c r="C132" s="13" t="s">
        <v>27</v>
      </c>
      <c r="D132" s="13" t="s">
        <v>28</v>
      </c>
      <c r="E132" s="13">
        <v>94</v>
      </c>
      <c r="F132" s="13">
        <v>13</v>
      </c>
      <c r="G132" s="13">
        <v>11</v>
      </c>
      <c r="H132" s="13">
        <v>8</v>
      </c>
      <c r="I132" s="13"/>
      <c r="J132" s="13"/>
      <c r="K132" s="13"/>
      <c r="L132" s="13"/>
      <c r="M132" s="13"/>
      <c r="N132" s="13"/>
      <c r="O132" s="13">
        <v>13</v>
      </c>
      <c r="P132" s="13">
        <v>12</v>
      </c>
      <c r="Q132" s="13">
        <v>13</v>
      </c>
      <c r="R132" s="13">
        <v>10</v>
      </c>
      <c r="S132" s="13">
        <v>11</v>
      </c>
      <c r="T132" s="13"/>
      <c r="U132" s="13" t="s">
        <v>114</v>
      </c>
      <c r="V132" s="49"/>
      <c r="W132" s="29"/>
    </row>
    <row r="133" s="1" customFormat="1" ht="30" customHeight="1" spans="1:23">
      <c r="A133" s="45"/>
      <c r="B133" s="13"/>
      <c r="C133" s="13"/>
      <c r="D133" s="13" t="s">
        <v>29</v>
      </c>
      <c r="E133" s="13">
        <v>50</v>
      </c>
      <c r="F133" s="13">
        <v>7</v>
      </c>
      <c r="G133" s="13">
        <v>9</v>
      </c>
      <c r="H133" s="13">
        <v>4</v>
      </c>
      <c r="I133" s="13">
        <v>3</v>
      </c>
      <c r="J133" s="13">
        <v>2</v>
      </c>
      <c r="K133" s="13">
        <v>3</v>
      </c>
      <c r="L133" s="13">
        <v>4</v>
      </c>
      <c r="M133" s="13">
        <v>3</v>
      </c>
      <c r="N133" s="13">
        <v>2</v>
      </c>
      <c r="O133" s="13">
        <v>3</v>
      </c>
      <c r="P133" s="13">
        <v>2</v>
      </c>
      <c r="Q133" s="13">
        <v>2</v>
      </c>
      <c r="R133" s="13">
        <v>3</v>
      </c>
      <c r="S133" s="13"/>
      <c r="T133" s="13"/>
      <c r="U133" s="13" t="s">
        <v>95</v>
      </c>
      <c r="V133" s="13" t="s">
        <v>118</v>
      </c>
      <c r="W133" s="29"/>
    </row>
    <row r="134" s="1" customFormat="1" customHeight="1" spans="1:23">
      <c r="A134" s="45"/>
      <c r="B134" s="13"/>
      <c r="C134" s="13" t="s">
        <v>48</v>
      </c>
      <c r="D134" s="13" t="s">
        <v>31</v>
      </c>
      <c r="E134" s="13">
        <v>36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 t="s">
        <v>119</v>
      </c>
      <c r="V134" s="13"/>
      <c r="W134" s="29"/>
    </row>
    <row r="135" s="3" customFormat="1" ht="26" customHeight="1" spans="1:23">
      <c r="A135" s="18" t="s">
        <v>97</v>
      </c>
      <c r="B135" s="18"/>
      <c r="C135" s="18"/>
      <c r="D135" s="18"/>
      <c r="E135" s="44">
        <f t="shared" ref="E135:N135" si="7">SUM(E105:E134)</f>
        <v>1710</v>
      </c>
      <c r="F135" s="44">
        <f t="shared" si="7"/>
        <v>274</v>
      </c>
      <c r="G135" s="44">
        <f t="shared" si="7"/>
        <v>259</v>
      </c>
      <c r="H135" s="44">
        <f t="shared" si="7"/>
        <v>168</v>
      </c>
      <c r="I135" s="44">
        <f t="shared" si="7"/>
        <v>45</v>
      </c>
      <c r="J135" s="44">
        <f t="shared" si="7"/>
        <v>30</v>
      </c>
      <c r="K135" s="44">
        <f t="shared" si="7"/>
        <v>26</v>
      </c>
      <c r="L135" s="44">
        <f t="shared" si="7"/>
        <v>33</v>
      </c>
      <c r="M135" s="44">
        <f t="shared" si="7"/>
        <v>48</v>
      </c>
      <c r="N135" s="44">
        <f t="shared" si="7"/>
        <v>55</v>
      </c>
      <c r="O135" s="44">
        <v>90</v>
      </c>
      <c r="P135" s="44">
        <v>112</v>
      </c>
      <c r="Q135" s="44">
        <f t="shared" ref="Q135:T135" si="8">SUM(Q105:Q134)</f>
        <v>88</v>
      </c>
      <c r="R135" s="44">
        <f t="shared" si="8"/>
        <v>57</v>
      </c>
      <c r="S135" s="44">
        <f t="shared" si="8"/>
        <v>26</v>
      </c>
      <c r="T135" s="44">
        <f t="shared" si="8"/>
        <v>22</v>
      </c>
      <c r="U135" s="44">
        <v>371</v>
      </c>
      <c r="V135" s="37">
        <v>6</v>
      </c>
      <c r="W135" s="46"/>
    </row>
    <row r="136" s="1" customFormat="1" customHeight="1" spans="1:23">
      <c r="A136" s="45">
        <v>45</v>
      </c>
      <c r="B136" s="45" t="s">
        <v>120</v>
      </c>
      <c r="C136" s="13" t="s">
        <v>27</v>
      </c>
      <c r="D136" s="13" t="s">
        <v>28</v>
      </c>
      <c r="E136" s="13">
        <v>30</v>
      </c>
      <c r="F136" s="13">
        <v>4</v>
      </c>
      <c r="G136" s="13">
        <v>5</v>
      </c>
      <c r="H136" s="13">
        <v>4</v>
      </c>
      <c r="I136" s="13"/>
      <c r="J136" s="13"/>
      <c r="K136" s="13"/>
      <c r="L136" s="13"/>
      <c r="M136" s="13"/>
      <c r="N136" s="13"/>
      <c r="O136" s="13">
        <v>5</v>
      </c>
      <c r="P136" s="13">
        <v>2</v>
      </c>
      <c r="Q136" s="13">
        <v>4</v>
      </c>
      <c r="R136" s="13">
        <v>4</v>
      </c>
      <c r="S136" s="13"/>
      <c r="T136" s="13">
        <v>2</v>
      </c>
      <c r="U136" s="13"/>
      <c r="V136" s="13"/>
      <c r="W136" s="29"/>
    </row>
    <row r="137" s="1" customFormat="1" customHeight="1" spans="1:23">
      <c r="A137" s="45"/>
      <c r="B137" s="45"/>
      <c r="C137" s="13"/>
      <c r="D137" s="13" t="s">
        <v>29</v>
      </c>
      <c r="E137" s="13">
        <v>3</v>
      </c>
      <c r="F137" s="13"/>
      <c r="G137" s="13"/>
      <c r="H137" s="13"/>
      <c r="I137" s="13"/>
      <c r="J137" s="13">
        <v>1</v>
      </c>
      <c r="K137" s="13">
        <v>1</v>
      </c>
      <c r="L137" s="13"/>
      <c r="M137" s="13"/>
      <c r="N137" s="13"/>
      <c r="O137" s="13"/>
      <c r="P137" s="13"/>
      <c r="Q137" s="13"/>
      <c r="R137" s="13">
        <v>1</v>
      </c>
      <c r="S137" s="13"/>
      <c r="T137" s="13"/>
      <c r="U137" s="13"/>
      <c r="V137" s="13"/>
      <c r="W137" s="52"/>
    </row>
    <row r="138" s="1" customFormat="1" customHeight="1" spans="1:23">
      <c r="A138" s="45"/>
      <c r="B138" s="45"/>
      <c r="C138" s="13" t="s">
        <v>48</v>
      </c>
      <c r="D138" s="13" t="s">
        <v>31</v>
      </c>
      <c r="E138" s="13">
        <v>22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 t="s">
        <v>78</v>
      </c>
      <c r="V138" s="13"/>
      <c r="W138" s="52"/>
    </row>
    <row r="139" s="1" customFormat="1" customHeight="1" spans="1:23">
      <c r="A139" s="45">
        <v>46</v>
      </c>
      <c r="B139" s="45" t="s">
        <v>121</v>
      </c>
      <c r="C139" s="13" t="s">
        <v>27</v>
      </c>
      <c r="D139" s="13" t="s">
        <v>28</v>
      </c>
      <c r="E139" s="13">
        <v>30</v>
      </c>
      <c r="F139" s="13">
        <v>9</v>
      </c>
      <c r="G139" s="13">
        <v>3</v>
      </c>
      <c r="H139" s="13">
        <v>9</v>
      </c>
      <c r="I139" s="13"/>
      <c r="J139" s="13"/>
      <c r="K139" s="13"/>
      <c r="L139" s="13"/>
      <c r="M139" s="13"/>
      <c r="N139" s="13"/>
      <c r="O139" s="13">
        <v>2</v>
      </c>
      <c r="P139" s="13">
        <v>3</v>
      </c>
      <c r="Q139" s="13">
        <v>1</v>
      </c>
      <c r="R139" s="13">
        <v>3</v>
      </c>
      <c r="S139" s="13"/>
      <c r="T139" s="13"/>
      <c r="U139" s="13"/>
      <c r="V139" s="13"/>
      <c r="W139" s="53"/>
    </row>
    <row r="140" s="1" customFormat="1" customHeight="1" spans="1:23">
      <c r="A140" s="45"/>
      <c r="B140" s="45"/>
      <c r="C140" s="13"/>
      <c r="D140" s="13" t="s">
        <v>29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54"/>
    </row>
    <row r="141" s="1" customFormat="1" customHeight="1" spans="1:23">
      <c r="A141" s="45"/>
      <c r="B141" s="45"/>
      <c r="C141" s="13" t="s">
        <v>48</v>
      </c>
      <c r="D141" s="13" t="s">
        <v>31</v>
      </c>
      <c r="E141" s="13">
        <v>8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111</v>
      </c>
      <c r="V141" s="13"/>
      <c r="W141" s="54"/>
    </row>
    <row r="142" s="1" customFormat="1" customHeight="1" spans="1:23">
      <c r="A142" s="45">
        <v>47</v>
      </c>
      <c r="B142" s="45" t="s">
        <v>122</v>
      </c>
      <c r="C142" s="13" t="s">
        <v>27</v>
      </c>
      <c r="D142" s="13" t="s">
        <v>28</v>
      </c>
      <c r="E142" s="13">
        <v>54</v>
      </c>
      <c r="F142" s="35">
        <v>9</v>
      </c>
      <c r="G142" s="35">
        <v>8</v>
      </c>
      <c r="H142" s="13">
        <v>8</v>
      </c>
      <c r="I142" s="13"/>
      <c r="J142" s="13"/>
      <c r="K142" s="13"/>
      <c r="L142" s="13"/>
      <c r="M142" s="13"/>
      <c r="N142" s="13">
        <v>5</v>
      </c>
      <c r="O142" s="13">
        <v>5</v>
      </c>
      <c r="P142" s="13">
        <v>5</v>
      </c>
      <c r="Q142" s="13">
        <v>5</v>
      </c>
      <c r="R142" s="13">
        <v>3</v>
      </c>
      <c r="S142" s="13">
        <v>4</v>
      </c>
      <c r="T142" s="13">
        <v>2</v>
      </c>
      <c r="U142" s="13"/>
      <c r="V142" s="13"/>
      <c r="W142" s="54"/>
    </row>
    <row r="143" s="1" customFormat="1" customHeight="1" spans="1:23">
      <c r="A143" s="45"/>
      <c r="B143" s="45"/>
      <c r="C143" s="13"/>
      <c r="D143" s="13" t="s">
        <v>29</v>
      </c>
      <c r="E143" s="13">
        <v>10</v>
      </c>
      <c r="F143" s="35"/>
      <c r="G143" s="35"/>
      <c r="H143" s="13"/>
      <c r="I143" s="13">
        <v>1</v>
      </c>
      <c r="J143" s="35">
        <v>1</v>
      </c>
      <c r="K143" s="13">
        <v>2</v>
      </c>
      <c r="L143" s="13">
        <v>1</v>
      </c>
      <c r="M143" s="35">
        <v>2</v>
      </c>
      <c r="N143" s="13">
        <v>1</v>
      </c>
      <c r="O143" s="13">
        <v>1</v>
      </c>
      <c r="P143" s="13"/>
      <c r="Q143" s="13">
        <v>1</v>
      </c>
      <c r="R143" s="13"/>
      <c r="S143" s="13"/>
      <c r="T143" s="13"/>
      <c r="U143" s="13"/>
      <c r="V143" s="13"/>
      <c r="W143" s="54"/>
    </row>
    <row r="144" s="1" customFormat="1" customHeight="1" spans="1:23">
      <c r="A144" s="45"/>
      <c r="B144" s="45"/>
      <c r="C144" s="13" t="s">
        <v>48</v>
      </c>
      <c r="D144" s="13" t="s">
        <v>31</v>
      </c>
      <c r="E144" s="13">
        <v>16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 t="s">
        <v>123</v>
      </c>
      <c r="V144" s="12"/>
      <c r="W144" s="54"/>
    </row>
    <row r="145" s="1" customFormat="1" customHeight="1" spans="1:23">
      <c r="A145" s="45">
        <v>48</v>
      </c>
      <c r="B145" s="45" t="s">
        <v>124</v>
      </c>
      <c r="C145" s="13" t="s">
        <v>27</v>
      </c>
      <c r="D145" s="13" t="s">
        <v>28</v>
      </c>
      <c r="E145" s="13">
        <f>SUM(F145:T145)</f>
        <v>20</v>
      </c>
      <c r="F145" s="13"/>
      <c r="G145" s="13"/>
      <c r="H145" s="13">
        <v>2</v>
      </c>
      <c r="I145" s="13"/>
      <c r="J145" s="13"/>
      <c r="K145" s="13"/>
      <c r="L145" s="13"/>
      <c r="M145" s="13"/>
      <c r="N145" s="13"/>
      <c r="O145" s="13">
        <v>3</v>
      </c>
      <c r="P145" s="13">
        <v>3</v>
      </c>
      <c r="Q145" s="13">
        <v>4</v>
      </c>
      <c r="R145" s="13">
        <v>4</v>
      </c>
      <c r="S145" s="13">
        <v>2</v>
      </c>
      <c r="T145" s="13">
        <v>2</v>
      </c>
      <c r="U145" s="13"/>
      <c r="V145" s="12"/>
      <c r="W145" s="54"/>
    </row>
    <row r="146" s="1" customFormat="1" customHeight="1" spans="1:23">
      <c r="A146" s="45"/>
      <c r="B146" s="45"/>
      <c r="C146" s="13"/>
      <c r="D146" s="13" t="s">
        <v>29</v>
      </c>
      <c r="E146" s="13">
        <f>SUM(F146:T146)</f>
        <v>16</v>
      </c>
      <c r="F146" s="13"/>
      <c r="G146" s="13">
        <v>1</v>
      </c>
      <c r="H146" s="13"/>
      <c r="I146" s="13">
        <v>1</v>
      </c>
      <c r="J146" s="13"/>
      <c r="K146" s="13">
        <v>2</v>
      </c>
      <c r="L146" s="13">
        <v>1</v>
      </c>
      <c r="M146" s="13">
        <v>1</v>
      </c>
      <c r="N146" s="13">
        <v>2</v>
      </c>
      <c r="O146" s="13">
        <v>1</v>
      </c>
      <c r="P146" s="13">
        <v>2</v>
      </c>
      <c r="Q146" s="13">
        <v>2</v>
      </c>
      <c r="R146" s="13">
        <v>1</v>
      </c>
      <c r="S146" s="13"/>
      <c r="T146" s="13">
        <v>2</v>
      </c>
      <c r="U146" s="13"/>
      <c r="V146" s="12"/>
      <c r="W146" s="54"/>
    </row>
    <row r="147" s="1" customFormat="1" customHeight="1" spans="1:23">
      <c r="A147" s="45"/>
      <c r="B147" s="45"/>
      <c r="C147" s="13" t="s">
        <v>48</v>
      </c>
      <c r="D147" s="13" t="s">
        <v>31</v>
      </c>
      <c r="E147" s="13">
        <v>9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 t="s">
        <v>125</v>
      </c>
      <c r="V147" s="12"/>
      <c r="W147" s="54"/>
    </row>
    <row r="148" s="1" customFormat="1" customHeight="1" spans="1:23">
      <c r="A148" s="45">
        <v>49</v>
      </c>
      <c r="B148" s="45" t="s">
        <v>126</v>
      </c>
      <c r="C148" s="13" t="s">
        <v>27</v>
      </c>
      <c r="D148" s="13" t="s">
        <v>28</v>
      </c>
      <c r="E148" s="13">
        <f t="shared" ref="E148:E150" si="9">SUM(F148:V148)</f>
        <v>15</v>
      </c>
      <c r="F148" s="13">
        <v>3</v>
      </c>
      <c r="G148" s="13">
        <v>3</v>
      </c>
      <c r="H148" s="13">
        <v>4</v>
      </c>
      <c r="I148" s="13"/>
      <c r="J148" s="13"/>
      <c r="K148" s="13"/>
      <c r="L148" s="13"/>
      <c r="M148" s="13"/>
      <c r="N148" s="13"/>
      <c r="O148" s="13">
        <v>1</v>
      </c>
      <c r="P148" s="13">
        <v>1</v>
      </c>
      <c r="Q148" s="13">
        <v>1</v>
      </c>
      <c r="R148" s="13"/>
      <c r="S148" s="13">
        <v>2</v>
      </c>
      <c r="T148" s="13"/>
      <c r="U148" s="35"/>
      <c r="V148" s="12"/>
      <c r="W148" s="54"/>
    </row>
    <row r="149" s="1" customFormat="1" customHeight="1" spans="1:23">
      <c r="A149" s="45"/>
      <c r="B149" s="45"/>
      <c r="C149" s="13"/>
      <c r="D149" s="13" t="s">
        <v>29</v>
      </c>
      <c r="E149" s="13">
        <f t="shared" si="9"/>
        <v>25</v>
      </c>
      <c r="F149" s="13">
        <v>2</v>
      </c>
      <c r="G149" s="13">
        <v>3</v>
      </c>
      <c r="H149" s="13">
        <v>3</v>
      </c>
      <c r="I149" s="13">
        <v>3</v>
      </c>
      <c r="J149" s="13">
        <v>3</v>
      </c>
      <c r="K149" s="13">
        <v>1</v>
      </c>
      <c r="L149" s="13">
        <v>1</v>
      </c>
      <c r="M149" s="13">
        <v>1</v>
      </c>
      <c r="N149" s="13">
        <v>2</v>
      </c>
      <c r="O149" s="13">
        <v>2</v>
      </c>
      <c r="P149" s="13">
        <v>2</v>
      </c>
      <c r="Q149" s="13">
        <v>1</v>
      </c>
      <c r="R149" s="13">
        <v>1</v>
      </c>
      <c r="S149" s="13"/>
      <c r="T149" s="13"/>
      <c r="U149" s="35"/>
      <c r="V149" s="12"/>
      <c r="W149" s="54"/>
    </row>
    <row r="150" s="1" customFormat="1" customHeight="1" spans="1:23">
      <c r="A150" s="45"/>
      <c r="B150" s="45"/>
      <c r="C150" s="13" t="s">
        <v>48</v>
      </c>
      <c r="D150" s="13" t="s">
        <v>28</v>
      </c>
      <c r="E150" s="13">
        <f t="shared" si="9"/>
        <v>10</v>
      </c>
      <c r="F150" s="13">
        <v>2</v>
      </c>
      <c r="G150" s="13">
        <v>3</v>
      </c>
      <c r="H150" s="13">
        <v>2</v>
      </c>
      <c r="I150" s="13"/>
      <c r="J150" s="13"/>
      <c r="K150" s="13"/>
      <c r="L150" s="13"/>
      <c r="M150" s="13"/>
      <c r="N150" s="13"/>
      <c r="O150" s="13">
        <v>1</v>
      </c>
      <c r="P150" s="13">
        <v>1</v>
      </c>
      <c r="Q150" s="13"/>
      <c r="R150" s="13"/>
      <c r="S150" s="13">
        <v>1</v>
      </c>
      <c r="T150" s="13"/>
      <c r="U150" s="13"/>
      <c r="V150" s="12"/>
      <c r="W150" s="54"/>
    </row>
    <row r="151" s="1" customFormat="1" customHeight="1" spans="1:23">
      <c r="A151" s="45">
        <v>50</v>
      </c>
      <c r="B151" s="45" t="s">
        <v>127</v>
      </c>
      <c r="C151" s="13" t="s">
        <v>27</v>
      </c>
      <c r="D151" s="13" t="s">
        <v>28</v>
      </c>
      <c r="E151" s="13">
        <f>SUM(F151:U151)</f>
        <v>84</v>
      </c>
      <c r="F151" s="35">
        <v>16</v>
      </c>
      <c r="G151" s="35">
        <v>15</v>
      </c>
      <c r="H151" s="35">
        <v>5</v>
      </c>
      <c r="I151" s="35"/>
      <c r="J151" s="35"/>
      <c r="K151" s="35"/>
      <c r="L151" s="35"/>
      <c r="M151" s="35"/>
      <c r="N151" s="35"/>
      <c r="O151" s="35">
        <v>5</v>
      </c>
      <c r="P151" s="35">
        <v>11</v>
      </c>
      <c r="Q151" s="35">
        <v>10</v>
      </c>
      <c r="R151" s="35">
        <v>11</v>
      </c>
      <c r="S151" s="35">
        <v>4</v>
      </c>
      <c r="T151" s="35">
        <v>7</v>
      </c>
      <c r="U151" s="35"/>
      <c r="V151" s="12"/>
      <c r="W151" s="54"/>
    </row>
    <row r="152" s="1" customFormat="1" customHeight="1" spans="1:23">
      <c r="A152" s="45"/>
      <c r="B152" s="45"/>
      <c r="C152" s="13"/>
      <c r="D152" s="13" t="s">
        <v>29</v>
      </c>
      <c r="E152" s="13">
        <f>SUM(F152:U152)</f>
        <v>24</v>
      </c>
      <c r="F152" s="35">
        <v>2</v>
      </c>
      <c r="G152" s="35">
        <v>2</v>
      </c>
      <c r="H152" s="35">
        <v>4</v>
      </c>
      <c r="I152" s="35">
        <v>2</v>
      </c>
      <c r="J152" s="35"/>
      <c r="K152" s="35"/>
      <c r="L152" s="35"/>
      <c r="M152" s="35"/>
      <c r="N152" s="35">
        <v>3</v>
      </c>
      <c r="O152" s="35"/>
      <c r="P152" s="35">
        <v>2</v>
      </c>
      <c r="Q152" s="35">
        <v>1</v>
      </c>
      <c r="R152" s="35">
        <v>4</v>
      </c>
      <c r="S152" s="35"/>
      <c r="T152" s="35">
        <v>4</v>
      </c>
      <c r="U152" s="35"/>
      <c r="V152" s="12"/>
      <c r="W152" s="54"/>
    </row>
    <row r="153" s="1" customFormat="1" customHeight="1" spans="1:23">
      <c r="A153" s="45"/>
      <c r="B153" s="45"/>
      <c r="C153" s="13" t="s">
        <v>48</v>
      </c>
      <c r="D153" s="13" t="s">
        <v>31</v>
      </c>
      <c r="E153" s="13">
        <v>27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 t="s">
        <v>128</v>
      </c>
      <c r="V153" s="12"/>
      <c r="W153" s="54"/>
    </row>
    <row r="154" s="1" customFormat="1" customHeight="1" spans="1:23">
      <c r="A154" s="45">
        <v>51</v>
      </c>
      <c r="B154" s="45" t="s">
        <v>129</v>
      </c>
      <c r="C154" s="13" t="s">
        <v>27</v>
      </c>
      <c r="D154" s="13" t="s">
        <v>28</v>
      </c>
      <c r="E154" s="13">
        <v>10</v>
      </c>
      <c r="F154" s="13">
        <v>5</v>
      </c>
      <c r="G154" s="13">
        <v>3</v>
      </c>
      <c r="H154" s="13">
        <v>2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2"/>
      <c r="W154" s="54"/>
    </row>
    <row r="155" s="1" customFormat="1" customHeight="1" spans="1:23">
      <c r="A155" s="45"/>
      <c r="B155" s="45"/>
      <c r="C155" s="13"/>
      <c r="D155" s="13" t="s">
        <v>29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12"/>
      <c r="W155" s="54"/>
    </row>
    <row r="156" s="1" customFormat="1" ht="24" customHeight="1" spans="1:23">
      <c r="A156" s="45"/>
      <c r="B156" s="45"/>
      <c r="C156" s="13" t="s">
        <v>48</v>
      </c>
      <c r="D156" s="13" t="s">
        <v>31</v>
      </c>
      <c r="E156" s="13">
        <v>20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 t="s">
        <v>52</v>
      </c>
      <c r="V156" s="12"/>
      <c r="W156" s="54"/>
    </row>
    <row r="157" s="1" customFormat="1" customHeight="1" spans="1:23">
      <c r="A157" s="45">
        <v>52</v>
      </c>
      <c r="B157" s="45" t="s">
        <v>130</v>
      </c>
      <c r="C157" s="13"/>
      <c r="D157" s="13" t="s">
        <v>28</v>
      </c>
      <c r="E157" s="13">
        <v>16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3">
        <v>4</v>
      </c>
      <c r="P157" s="13">
        <v>3</v>
      </c>
      <c r="Q157" s="13">
        <v>4</v>
      </c>
      <c r="R157" s="13">
        <v>5</v>
      </c>
      <c r="S157" s="13"/>
      <c r="T157" s="13"/>
      <c r="U157" s="13"/>
      <c r="V157" s="12"/>
      <c r="W157" s="54"/>
    </row>
    <row r="158" s="1" customFormat="1" customHeight="1" spans="1:23">
      <c r="A158" s="45"/>
      <c r="B158" s="45"/>
      <c r="C158" s="13" t="s">
        <v>27</v>
      </c>
      <c r="D158" s="13" t="s">
        <v>29</v>
      </c>
      <c r="E158" s="13">
        <v>4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>
        <v>3</v>
      </c>
      <c r="S158" s="13"/>
      <c r="T158" s="13"/>
      <c r="U158" s="13" t="s">
        <v>131</v>
      </c>
      <c r="V158" s="12"/>
      <c r="W158" s="54"/>
    </row>
    <row r="159" s="1" customFormat="1" customHeight="1" spans="1:23">
      <c r="A159" s="45"/>
      <c r="B159" s="45"/>
      <c r="C159" s="13" t="s">
        <v>48</v>
      </c>
      <c r="D159" s="13" t="s">
        <v>31</v>
      </c>
      <c r="E159" s="13">
        <v>5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132</v>
      </c>
      <c r="V159" s="12"/>
      <c r="W159" s="54"/>
    </row>
    <row r="160" s="1" customFormat="1" customHeight="1" spans="1:23">
      <c r="A160" s="45">
        <v>53</v>
      </c>
      <c r="B160" s="45" t="s">
        <v>133</v>
      </c>
      <c r="C160" s="13" t="s">
        <v>27</v>
      </c>
      <c r="D160" s="13" t="s">
        <v>28</v>
      </c>
      <c r="E160" s="13">
        <v>17</v>
      </c>
      <c r="F160" s="13">
        <v>2</v>
      </c>
      <c r="G160" s="13">
        <v>2</v>
      </c>
      <c r="H160" s="13">
        <v>7</v>
      </c>
      <c r="I160" s="13"/>
      <c r="J160" s="13"/>
      <c r="K160" s="13"/>
      <c r="L160" s="13"/>
      <c r="M160" s="13"/>
      <c r="N160" s="13"/>
      <c r="O160" s="13">
        <v>1</v>
      </c>
      <c r="P160" s="13"/>
      <c r="Q160" s="13"/>
      <c r="R160" s="13">
        <v>5</v>
      </c>
      <c r="S160" s="13"/>
      <c r="T160" s="13"/>
      <c r="U160" s="13"/>
      <c r="V160" s="12"/>
      <c r="W160" s="54"/>
    </row>
    <row r="161" s="1" customFormat="1" customHeight="1" spans="1:23">
      <c r="A161" s="45"/>
      <c r="B161" s="45"/>
      <c r="C161" s="13"/>
      <c r="D161" s="13" t="s">
        <v>29</v>
      </c>
      <c r="E161" s="13">
        <v>15</v>
      </c>
      <c r="F161" s="13">
        <v>1</v>
      </c>
      <c r="G161" s="13">
        <v>2</v>
      </c>
      <c r="H161" s="13">
        <v>2</v>
      </c>
      <c r="I161" s="13">
        <v>1</v>
      </c>
      <c r="J161" s="13">
        <v>1</v>
      </c>
      <c r="K161" s="13"/>
      <c r="L161" s="13">
        <v>1</v>
      </c>
      <c r="M161" s="13">
        <v>1</v>
      </c>
      <c r="N161" s="13">
        <v>1</v>
      </c>
      <c r="O161" s="13">
        <v>1</v>
      </c>
      <c r="P161" s="13">
        <v>1</v>
      </c>
      <c r="Q161" s="13">
        <v>1</v>
      </c>
      <c r="R161" s="13">
        <v>1</v>
      </c>
      <c r="S161" s="13"/>
      <c r="T161" s="13"/>
      <c r="U161" s="13"/>
      <c r="V161" s="12" t="s">
        <v>57</v>
      </c>
      <c r="W161" s="54"/>
    </row>
    <row r="162" s="1" customFormat="1" customHeight="1" spans="1:23">
      <c r="A162" s="45"/>
      <c r="B162" s="45"/>
      <c r="C162" s="13" t="s">
        <v>48</v>
      </c>
      <c r="D162" s="13" t="s">
        <v>31</v>
      </c>
      <c r="E162" s="13">
        <v>8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111</v>
      </c>
      <c r="V162" s="12"/>
      <c r="W162" s="54"/>
    </row>
    <row r="163" s="1" customFormat="1" customHeight="1" spans="1:23">
      <c r="A163" s="45">
        <v>54</v>
      </c>
      <c r="B163" s="45" t="s">
        <v>134</v>
      </c>
      <c r="C163" s="13" t="s">
        <v>27</v>
      </c>
      <c r="D163" s="13" t="s">
        <v>28</v>
      </c>
      <c r="E163" s="13">
        <v>48</v>
      </c>
      <c r="F163" s="13">
        <v>15</v>
      </c>
      <c r="G163" s="13">
        <v>15</v>
      </c>
      <c r="H163" s="13">
        <v>6</v>
      </c>
      <c r="I163" s="13"/>
      <c r="J163" s="13"/>
      <c r="K163" s="13"/>
      <c r="L163" s="13"/>
      <c r="M163" s="13"/>
      <c r="N163" s="13"/>
      <c r="O163" s="13">
        <v>3</v>
      </c>
      <c r="P163" s="13">
        <v>3</v>
      </c>
      <c r="Q163" s="13">
        <v>4</v>
      </c>
      <c r="R163" s="13"/>
      <c r="S163" s="13"/>
      <c r="T163" s="13"/>
      <c r="U163" s="13" t="s">
        <v>135</v>
      </c>
      <c r="V163" s="12"/>
      <c r="W163" s="54"/>
    </row>
    <row r="164" s="1" customFormat="1" customHeight="1" spans="1:23">
      <c r="A164" s="45"/>
      <c r="B164" s="45"/>
      <c r="C164" s="13"/>
      <c r="D164" s="13" t="s">
        <v>29</v>
      </c>
      <c r="E164" s="13">
        <v>16</v>
      </c>
      <c r="F164" s="13">
        <v>3</v>
      </c>
      <c r="G164" s="13">
        <v>3</v>
      </c>
      <c r="H164" s="13">
        <v>3</v>
      </c>
      <c r="I164" s="13">
        <v>3</v>
      </c>
      <c r="J164" s="13"/>
      <c r="K164" s="13">
        <v>1</v>
      </c>
      <c r="L164" s="13">
        <v>1</v>
      </c>
      <c r="M164" s="13">
        <v>1</v>
      </c>
      <c r="N164" s="13">
        <v>1</v>
      </c>
      <c r="O164" s="13"/>
      <c r="P164" s="13"/>
      <c r="Q164" s="13"/>
      <c r="R164" s="13"/>
      <c r="S164" s="13"/>
      <c r="T164" s="13"/>
      <c r="U164" s="13"/>
      <c r="V164" s="12"/>
      <c r="W164" s="54"/>
    </row>
    <row r="165" s="1" customFormat="1" customHeight="1" spans="1:23">
      <c r="A165" s="45"/>
      <c r="B165" s="45"/>
      <c r="C165" s="13" t="s">
        <v>48</v>
      </c>
      <c r="D165" s="13" t="s">
        <v>31</v>
      </c>
      <c r="E165" s="13">
        <v>16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 t="s">
        <v>123</v>
      </c>
      <c r="V165" s="12"/>
      <c r="W165" s="54"/>
    </row>
    <row r="166" s="1" customFormat="1" customHeight="1" spans="1:23">
      <c r="A166" s="45">
        <v>55</v>
      </c>
      <c r="B166" s="45" t="s">
        <v>136</v>
      </c>
      <c r="C166" s="13" t="s">
        <v>27</v>
      </c>
      <c r="D166" s="13" t="s">
        <v>28</v>
      </c>
      <c r="E166" s="13">
        <v>46</v>
      </c>
      <c r="F166" s="13">
        <v>12</v>
      </c>
      <c r="G166" s="13">
        <v>11</v>
      </c>
      <c r="H166" s="13">
        <v>7</v>
      </c>
      <c r="I166" s="13"/>
      <c r="J166" s="13"/>
      <c r="K166" s="13"/>
      <c r="L166" s="13"/>
      <c r="M166" s="13"/>
      <c r="N166" s="13">
        <v>2</v>
      </c>
      <c r="O166" s="13">
        <v>5</v>
      </c>
      <c r="P166" s="13">
        <v>4</v>
      </c>
      <c r="Q166" s="13">
        <v>2</v>
      </c>
      <c r="R166" s="13">
        <v>3</v>
      </c>
      <c r="S166" s="13"/>
      <c r="T166" s="13"/>
      <c r="U166" s="35"/>
      <c r="V166" s="12"/>
      <c r="W166" s="54"/>
    </row>
    <row r="167" s="1" customFormat="1" ht="28" customHeight="1" spans="1:23">
      <c r="A167" s="45"/>
      <c r="B167" s="45"/>
      <c r="C167" s="13"/>
      <c r="D167" s="13" t="s">
        <v>29</v>
      </c>
      <c r="E167" s="13">
        <v>50</v>
      </c>
      <c r="F167" s="13">
        <v>9</v>
      </c>
      <c r="G167" s="13">
        <v>13</v>
      </c>
      <c r="H167" s="13">
        <v>8</v>
      </c>
      <c r="I167" s="13">
        <v>1</v>
      </c>
      <c r="J167" s="13">
        <v>1</v>
      </c>
      <c r="K167" s="13">
        <v>2</v>
      </c>
      <c r="L167" s="13">
        <v>2</v>
      </c>
      <c r="M167" s="13">
        <v>4</v>
      </c>
      <c r="N167" s="13">
        <v>6</v>
      </c>
      <c r="O167" s="13"/>
      <c r="P167" s="13">
        <v>1</v>
      </c>
      <c r="Q167" s="13"/>
      <c r="R167" s="13">
        <v>1</v>
      </c>
      <c r="S167" s="13"/>
      <c r="T167" s="13"/>
      <c r="U167" s="35"/>
      <c r="V167" s="33" t="s">
        <v>137</v>
      </c>
      <c r="W167" s="54"/>
    </row>
    <row r="168" s="1" customFormat="1" customHeight="1" spans="1:23">
      <c r="A168" s="45"/>
      <c r="B168" s="45"/>
      <c r="C168" s="13" t="s">
        <v>48</v>
      </c>
      <c r="D168" s="13" t="s">
        <v>31</v>
      </c>
      <c r="E168" s="13">
        <v>24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 t="s">
        <v>32</v>
      </c>
      <c r="V168" s="12"/>
      <c r="W168" s="54"/>
    </row>
    <row r="169" s="3" customFormat="1" ht="24" customHeight="1" spans="1:23">
      <c r="A169" s="18" t="s">
        <v>97</v>
      </c>
      <c r="B169" s="18"/>
      <c r="C169" s="18"/>
      <c r="D169" s="18"/>
      <c r="E169" s="44">
        <f t="shared" ref="E169:T169" si="10">SUM(E136:E168)</f>
        <v>698</v>
      </c>
      <c r="F169" s="44">
        <f t="shared" si="10"/>
        <v>94</v>
      </c>
      <c r="G169" s="44">
        <f t="shared" si="10"/>
        <v>92</v>
      </c>
      <c r="H169" s="44">
        <f t="shared" si="10"/>
        <v>76</v>
      </c>
      <c r="I169" s="44">
        <f t="shared" si="10"/>
        <v>12</v>
      </c>
      <c r="J169" s="44">
        <f t="shared" si="10"/>
        <v>7</v>
      </c>
      <c r="K169" s="44">
        <f t="shared" si="10"/>
        <v>9</v>
      </c>
      <c r="L169" s="44">
        <f t="shared" si="10"/>
        <v>7</v>
      </c>
      <c r="M169" s="44">
        <f t="shared" si="10"/>
        <v>10</v>
      </c>
      <c r="N169" s="44">
        <f t="shared" si="10"/>
        <v>23</v>
      </c>
      <c r="O169" s="44">
        <f t="shared" si="10"/>
        <v>40</v>
      </c>
      <c r="P169" s="44">
        <f t="shared" si="10"/>
        <v>44</v>
      </c>
      <c r="Q169" s="44">
        <f t="shared" si="10"/>
        <v>41</v>
      </c>
      <c r="R169" s="44">
        <f t="shared" si="10"/>
        <v>50</v>
      </c>
      <c r="S169" s="44">
        <f t="shared" si="10"/>
        <v>13</v>
      </c>
      <c r="T169" s="44">
        <f t="shared" si="10"/>
        <v>19</v>
      </c>
      <c r="U169" s="44">
        <v>158</v>
      </c>
      <c r="V169" s="37">
        <v>3</v>
      </c>
      <c r="W169" s="46"/>
    </row>
    <row r="170" s="1" customFormat="1" customHeight="1" spans="1:23">
      <c r="A170" s="45">
        <v>56</v>
      </c>
      <c r="B170" s="13" t="s">
        <v>138</v>
      </c>
      <c r="C170" s="13" t="s">
        <v>27</v>
      </c>
      <c r="D170" s="13" t="s">
        <v>28</v>
      </c>
      <c r="E170" s="13">
        <v>20</v>
      </c>
      <c r="F170" s="13"/>
      <c r="G170" s="13"/>
      <c r="H170" s="13">
        <v>3</v>
      </c>
      <c r="I170" s="13"/>
      <c r="J170" s="13"/>
      <c r="K170" s="13"/>
      <c r="L170" s="13"/>
      <c r="M170" s="13"/>
      <c r="N170" s="13"/>
      <c r="O170" s="13">
        <v>4</v>
      </c>
      <c r="P170" s="13">
        <v>8</v>
      </c>
      <c r="Q170" s="13">
        <v>3</v>
      </c>
      <c r="R170" s="13">
        <v>2</v>
      </c>
      <c r="S170" s="13"/>
      <c r="T170" s="13"/>
      <c r="U170" s="13"/>
      <c r="V170" s="13"/>
      <c r="W170" s="29"/>
    </row>
    <row r="171" s="1" customFormat="1" customHeight="1" spans="1:23">
      <c r="A171" s="45"/>
      <c r="B171" s="13"/>
      <c r="C171" s="13"/>
      <c r="D171" s="13" t="s">
        <v>29</v>
      </c>
      <c r="E171" s="13">
        <v>10</v>
      </c>
      <c r="F171" s="13"/>
      <c r="G171" s="13">
        <v>2</v>
      </c>
      <c r="H171" s="13">
        <v>2</v>
      </c>
      <c r="I171" s="13"/>
      <c r="J171" s="13"/>
      <c r="K171" s="13"/>
      <c r="L171" s="13"/>
      <c r="M171" s="13"/>
      <c r="N171" s="13"/>
      <c r="O171" s="13">
        <v>1</v>
      </c>
      <c r="P171" s="13">
        <v>3</v>
      </c>
      <c r="Q171" s="13">
        <v>2</v>
      </c>
      <c r="R171" s="13"/>
      <c r="S171" s="13"/>
      <c r="T171" s="13"/>
      <c r="U171" s="13"/>
      <c r="V171" s="13"/>
      <c r="W171" s="29"/>
    </row>
    <row r="172" s="1" customFormat="1" ht="25" customHeight="1" spans="1:23">
      <c r="A172" s="45"/>
      <c r="B172" s="13"/>
      <c r="C172" s="13" t="s">
        <v>48</v>
      </c>
      <c r="D172" s="25" t="s">
        <v>31</v>
      </c>
      <c r="E172" s="13">
        <v>0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29"/>
    </row>
    <row r="173" s="1" customFormat="1" customHeight="1" spans="1:23">
      <c r="A173" s="45">
        <v>57</v>
      </c>
      <c r="B173" s="13" t="s">
        <v>139</v>
      </c>
      <c r="C173" s="13" t="s">
        <v>27</v>
      </c>
      <c r="D173" s="13" t="s">
        <v>28</v>
      </c>
      <c r="E173" s="13">
        <v>65</v>
      </c>
      <c r="F173" s="13">
        <v>15</v>
      </c>
      <c r="G173" s="13">
        <v>11</v>
      </c>
      <c r="H173" s="13">
        <v>6</v>
      </c>
      <c r="I173" s="13"/>
      <c r="J173" s="13"/>
      <c r="K173" s="13"/>
      <c r="L173" s="13"/>
      <c r="M173" s="13"/>
      <c r="N173" s="13"/>
      <c r="O173" s="13">
        <v>9</v>
      </c>
      <c r="P173" s="13">
        <v>9</v>
      </c>
      <c r="Q173" s="13">
        <v>9</v>
      </c>
      <c r="R173" s="13">
        <v>6</v>
      </c>
      <c r="S173" s="13"/>
      <c r="T173" s="13"/>
      <c r="U173" s="13"/>
      <c r="V173" s="13"/>
      <c r="W173" s="29"/>
    </row>
    <row r="174" s="1" customFormat="1" ht="54" customHeight="1" spans="1:23">
      <c r="A174" s="45"/>
      <c r="B174" s="13"/>
      <c r="C174" s="13"/>
      <c r="D174" s="13" t="s">
        <v>29</v>
      </c>
      <c r="E174" s="13">
        <v>31</v>
      </c>
      <c r="F174" s="13">
        <v>4</v>
      </c>
      <c r="G174" s="13">
        <v>5</v>
      </c>
      <c r="H174" s="13">
        <v>5</v>
      </c>
      <c r="I174" s="13"/>
      <c r="J174" s="13"/>
      <c r="K174" s="13">
        <v>1</v>
      </c>
      <c r="L174" s="13">
        <v>1</v>
      </c>
      <c r="M174" s="13">
        <v>3</v>
      </c>
      <c r="N174" s="13">
        <v>3</v>
      </c>
      <c r="O174" s="13"/>
      <c r="P174" s="13">
        <v>2</v>
      </c>
      <c r="Q174" s="13">
        <v>2</v>
      </c>
      <c r="R174" s="13">
        <v>1</v>
      </c>
      <c r="S174" s="13"/>
      <c r="T174" s="13"/>
      <c r="U174" s="13"/>
      <c r="V174" s="13" t="s">
        <v>140</v>
      </c>
      <c r="W174" s="29"/>
    </row>
    <row r="175" s="1" customFormat="1" ht="26" customHeight="1" spans="1:23">
      <c r="A175" s="45"/>
      <c r="B175" s="13"/>
      <c r="C175" s="13" t="s">
        <v>48</v>
      </c>
      <c r="D175" s="25" t="s">
        <v>31</v>
      </c>
      <c r="E175" s="13">
        <v>24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32</v>
      </c>
      <c r="V175" s="13"/>
      <c r="W175" s="29"/>
    </row>
    <row r="176" s="1" customFormat="1" customHeight="1" spans="1:23">
      <c r="A176" s="45">
        <v>58</v>
      </c>
      <c r="B176" s="13" t="s">
        <v>141</v>
      </c>
      <c r="C176" s="13" t="s">
        <v>27</v>
      </c>
      <c r="D176" s="13" t="s">
        <v>28</v>
      </c>
      <c r="E176" s="13">
        <v>13</v>
      </c>
      <c r="F176" s="13">
        <v>5</v>
      </c>
      <c r="G176" s="13">
        <v>5</v>
      </c>
      <c r="H176" s="13">
        <v>2</v>
      </c>
      <c r="I176" s="13"/>
      <c r="J176" s="13"/>
      <c r="K176" s="13"/>
      <c r="L176" s="13"/>
      <c r="M176" s="13"/>
      <c r="N176" s="13"/>
      <c r="O176" s="13"/>
      <c r="P176" s="13">
        <v>1</v>
      </c>
      <c r="Q176" s="13"/>
      <c r="R176" s="13"/>
      <c r="S176" s="13"/>
      <c r="T176" s="13"/>
      <c r="U176" s="13"/>
      <c r="V176" s="13"/>
      <c r="W176" s="29"/>
    </row>
    <row r="177" s="1" customFormat="1" customHeight="1" spans="1:23">
      <c r="A177" s="45"/>
      <c r="B177" s="13"/>
      <c r="C177" s="13"/>
      <c r="D177" s="13" t="s">
        <v>29</v>
      </c>
      <c r="E177" s="13">
        <v>7</v>
      </c>
      <c r="F177" s="13">
        <v>2</v>
      </c>
      <c r="G177" s="13">
        <v>1</v>
      </c>
      <c r="H177" s="13">
        <v>2</v>
      </c>
      <c r="I177" s="13"/>
      <c r="J177" s="13"/>
      <c r="K177" s="13">
        <v>1</v>
      </c>
      <c r="L177" s="13">
        <v>1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29"/>
    </row>
    <row r="178" s="1" customFormat="1" ht="24" customHeight="1" spans="1:23">
      <c r="A178" s="45"/>
      <c r="B178" s="13"/>
      <c r="C178" s="13" t="s">
        <v>48</v>
      </c>
      <c r="D178" s="25" t="s">
        <v>31</v>
      </c>
      <c r="E178" s="13">
        <v>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29"/>
    </row>
    <row r="179" s="1" customFormat="1" customHeight="1" spans="1:23">
      <c r="A179" s="45">
        <v>59</v>
      </c>
      <c r="B179" s="13" t="s">
        <v>142</v>
      </c>
      <c r="C179" s="13" t="s">
        <v>27</v>
      </c>
      <c r="D179" s="13" t="s">
        <v>28</v>
      </c>
      <c r="E179" s="13">
        <v>15</v>
      </c>
      <c r="F179" s="13">
        <v>2</v>
      </c>
      <c r="G179" s="13">
        <v>2</v>
      </c>
      <c r="H179" s="13">
        <v>5</v>
      </c>
      <c r="I179" s="13"/>
      <c r="J179" s="13"/>
      <c r="K179" s="13"/>
      <c r="L179" s="13"/>
      <c r="M179" s="13"/>
      <c r="N179" s="13"/>
      <c r="O179" s="13">
        <v>1</v>
      </c>
      <c r="P179" s="13">
        <v>3</v>
      </c>
      <c r="Q179" s="13"/>
      <c r="R179" s="13">
        <v>2</v>
      </c>
      <c r="S179" s="13"/>
      <c r="T179" s="13"/>
      <c r="U179" s="13"/>
      <c r="V179" s="13"/>
      <c r="W179" s="29"/>
    </row>
    <row r="180" s="1" customFormat="1" ht="23" customHeight="1" spans="1:23">
      <c r="A180" s="45"/>
      <c r="B180" s="13"/>
      <c r="C180" s="13"/>
      <c r="D180" s="13" t="s">
        <v>29</v>
      </c>
      <c r="E180" s="13">
        <v>10</v>
      </c>
      <c r="F180" s="13">
        <v>1</v>
      </c>
      <c r="G180" s="13">
        <v>1</v>
      </c>
      <c r="H180" s="13">
        <v>1</v>
      </c>
      <c r="I180" s="13">
        <v>1</v>
      </c>
      <c r="J180" s="13"/>
      <c r="K180" s="13">
        <v>1</v>
      </c>
      <c r="L180" s="13"/>
      <c r="M180" s="13">
        <v>1</v>
      </c>
      <c r="N180" s="13">
        <v>1</v>
      </c>
      <c r="O180" s="13">
        <v>1</v>
      </c>
      <c r="P180" s="13">
        <v>1</v>
      </c>
      <c r="Q180" s="13"/>
      <c r="R180" s="13"/>
      <c r="S180" s="13"/>
      <c r="T180" s="13"/>
      <c r="U180" s="13"/>
      <c r="V180" s="13" t="s">
        <v>109</v>
      </c>
      <c r="W180" s="29"/>
    </row>
    <row r="181" s="1" customFormat="1" ht="25" customHeight="1" spans="1:23">
      <c r="A181" s="45"/>
      <c r="B181" s="13"/>
      <c r="C181" s="13" t="s">
        <v>48</v>
      </c>
      <c r="D181" s="25" t="s">
        <v>31</v>
      </c>
      <c r="E181" s="13">
        <v>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 t="s">
        <v>132</v>
      </c>
      <c r="V181" s="13"/>
      <c r="W181" s="29"/>
    </row>
    <row r="182" s="1" customFormat="1" ht="23" customHeight="1" spans="1:23">
      <c r="A182" s="45">
        <v>60</v>
      </c>
      <c r="B182" s="13" t="s">
        <v>143</v>
      </c>
      <c r="C182" s="13" t="s">
        <v>27</v>
      </c>
      <c r="D182" s="13" t="s">
        <v>28</v>
      </c>
      <c r="E182" s="13">
        <v>32</v>
      </c>
      <c r="F182" s="13">
        <v>6</v>
      </c>
      <c r="G182" s="13">
        <v>5</v>
      </c>
      <c r="H182" s="13">
        <v>5</v>
      </c>
      <c r="I182" s="13"/>
      <c r="J182" s="13"/>
      <c r="K182" s="13"/>
      <c r="L182" s="13"/>
      <c r="M182" s="13"/>
      <c r="N182" s="13">
        <v>2</v>
      </c>
      <c r="O182" s="13">
        <v>3</v>
      </c>
      <c r="P182" s="13">
        <v>4</v>
      </c>
      <c r="Q182" s="13">
        <v>2</v>
      </c>
      <c r="R182" s="13">
        <v>1</v>
      </c>
      <c r="S182" s="13">
        <v>3</v>
      </c>
      <c r="T182" s="13">
        <v>1</v>
      </c>
      <c r="U182" s="13"/>
      <c r="V182" s="13"/>
      <c r="W182" s="29"/>
    </row>
    <row r="183" s="1" customFormat="1" customHeight="1" spans="1:23">
      <c r="A183" s="45"/>
      <c r="B183" s="13"/>
      <c r="C183" s="13"/>
      <c r="D183" s="13" t="s">
        <v>29</v>
      </c>
      <c r="E183" s="13">
        <v>0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29"/>
    </row>
    <row r="184" s="1" customFormat="1" ht="24" customHeight="1" spans="1:23">
      <c r="A184" s="45"/>
      <c r="B184" s="13"/>
      <c r="C184" s="13" t="s">
        <v>48</v>
      </c>
      <c r="D184" s="25" t="s">
        <v>31</v>
      </c>
      <c r="E184" s="13">
        <v>8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111</v>
      </c>
      <c r="V184" s="13"/>
      <c r="W184" s="29"/>
    </row>
    <row r="185" s="1" customFormat="1" ht="22" customHeight="1" spans="1:23">
      <c r="A185" s="45">
        <v>61</v>
      </c>
      <c r="B185" s="13" t="s">
        <v>144</v>
      </c>
      <c r="C185" s="13" t="s">
        <v>27</v>
      </c>
      <c r="D185" s="13" t="s">
        <v>28</v>
      </c>
      <c r="E185" s="13">
        <v>40</v>
      </c>
      <c r="F185" s="13">
        <v>14</v>
      </c>
      <c r="G185" s="13">
        <v>12</v>
      </c>
      <c r="H185" s="13">
        <v>7</v>
      </c>
      <c r="I185" s="13"/>
      <c r="J185" s="13"/>
      <c r="K185" s="13"/>
      <c r="L185" s="13"/>
      <c r="M185" s="13"/>
      <c r="N185" s="13"/>
      <c r="O185" s="13">
        <v>2</v>
      </c>
      <c r="P185" s="13"/>
      <c r="Q185" s="13"/>
      <c r="R185" s="13">
        <v>5</v>
      </c>
      <c r="S185" s="13"/>
      <c r="T185" s="13"/>
      <c r="U185" s="13"/>
      <c r="V185" s="13"/>
      <c r="W185" s="29"/>
    </row>
    <row r="186" s="1" customFormat="1" ht="24" customHeight="1" spans="1:23">
      <c r="A186" s="45"/>
      <c r="B186" s="13"/>
      <c r="C186" s="13"/>
      <c r="D186" s="13" t="s">
        <v>29</v>
      </c>
      <c r="E186" s="13">
        <v>0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29"/>
    </row>
    <row r="187" s="1" customFormat="1" ht="21" customHeight="1" spans="1:23">
      <c r="A187" s="45"/>
      <c r="B187" s="13"/>
      <c r="C187" s="13" t="s">
        <v>48</v>
      </c>
      <c r="D187" s="25" t="s">
        <v>31</v>
      </c>
      <c r="E187" s="13">
        <v>10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83</v>
      </c>
      <c r="V187" s="13"/>
      <c r="W187" s="29"/>
    </row>
    <row r="188" s="1" customFormat="1" customHeight="1" spans="1:23">
      <c r="A188" s="45">
        <v>62</v>
      </c>
      <c r="B188" s="13" t="s">
        <v>145</v>
      </c>
      <c r="C188" s="13" t="s">
        <v>27</v>
      </c>
      <c r="D188" s="13" t="s">
        <v>28</v>
      </c>
      <c r="E188" s="13">
        <v>33</v>
      </c>
      <c r="F188" s="13">
        <v>7</v>
      </c>
      <c r="G188" s="13">
        <v>6</v>
      </c>
      <c r="H188" s="13">
        <v>5</v>
      </c>
      <c r="I188" s="13"/>
      <c r="J188" s="13"/>
      <c r="K188" s="13"/>
      <c r="L188" s="13"/>
      <c r="M188" s="13"/>
      <c r="N188" s="13"/>
      <c r="O188" s="13">
        <v>6</v>
      </c>
      <c r="P188" s="13">
        <v>4</v>
      </c>
      <c r="Q188" s="13">
        <v>5</v>
      </c>
      <c r="R188" s="13"/>
      <c r="S188" s="13"/>
      <c r="T188" s="13"/>
      <c r="U188" s="13"/>
      <c r="V188" s="13"/>
      <c r="W188" s="29"/>
    </row>
    <row r="189" s="1" customFormat="1" customHeight="1" spans="1:23">
      <c r="A189" s="45"/>
      <c r="B189" s="13"/>
      <c r="C189" s="13"/>
      <c r="D189" s="13" t="s">
        <v>29</v>
      </c>
      <c r="E189" s="13">
        <v>15</v>
      </c>
      <c r="F189" s="13">
        <v>3</v>
      </c>
      <c r="G189" s="13">
        <v>1</v>
      </c>
      <c r="H189" s="13">
        <v>3</v>
      </c>
      <c r="I189" s="13">
        <v>2</v>
      </c>
      <c r="J189" s="13">
        <v>2</v>
      </c>
      <c r="K189" s="13"/>
      <c r="L189" s="13"/>
      <c r="M189" s="13">
        <v>1</v>
      </c>
      <c r="N189" s="13"/>
      <c r="O189" s="13"/>
      <c r="P189" s="13">
        <v>1</v>
      </c>
      <c r="Q189" s="13">
        <v>1</v>
      </c>
      <c r="R189" s="13">
        <v>1</v>
      </c>
      <c r="S189" s="13"/>
      <c r="T189" s="13"/>
      <c r="U189" s="13"/>
      <c r="V189" s="13"/>
      <c r="W189" s="29"/>
    </row>
    <row r="190" s="1" customFormat="1" customHeight="1" spans="1:23">
      <c r="A190" s="45"/>
      <c r="B190" s="13"/>
      <c r="C190" s="13" t="s">
        <v>48</v>
      </c>
      <c r="D190" s="25" t="s">
        <v>31</v>
      </c>
      <c r="E190" s="13">
        <v>12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100</v>
      </c>
      <c r="V190" s="13"/>
      <c r="W190" s="29"/>
    </row>
    <row r="191" s="1" customFormat="1" customHeight="1" spans="1:23">
      <c r="A191" s="45">
        <v>63</v>
      </c>
      <c r="B191" s="13" t="s">
        <v>146</v>
      </c>
      <c r="C191" s="13" t="s">
        <v>27</v>
      </c>
      <c r="D191" s="13" t="s">
        <v>28</v>
      </c>
      <c r="E191" s="13">
        <v>10</v>
      </c>
      <c r="F191" s="13">
        <v>2</v>
      </c>
      <c r="G191" s="13">
        <v>3</v>
      </c>
      <c r="H191" s="13">
        <v>3</v>
      </c>
      <c r="I191" s="13"/>
      <c r="J191" s="13"/>
      <c r="K191" s="13"/>
      <c r="L191" s="13"/>
      <c r="M191" s="13"/>
      <c r="N191" s="13"/>
      <c r="O191" s="13">
        <v>1</v>
      </c>
      <c r="P191" s="13">
        <v>1</v>
      </c>
      <c r="Q191" s="13"/>
      <c r="R191" s="13"/>
      <c r="S191" s="13"/>
      <c r="T191" s="13"/>
      <c r="U191" s="13"/>
      <c r="V191" s="13"/>
      <c r="W191" s="29"/>
    </row>
    <row r="192" s="1" customFormat="1" customHeight="1" spans="1:23">
      <c r="A192" s="45"/>
      <c r="B192" s="13"/>
      <c r="C192" s="13"/>
      <c r="D192" s="13" t="s">
        <v>29</v>
      </c>
      <c r="E192" s="13">
        <v>10</v>
      </c>
      <c r="F192" s="13">
        <v>1</v>
      </c>
      <c r="G192" s="13">
        <v>2</v>
      </c>
      <c r="H192" s="13"/>
      <c r="I192" s="13">
        <v>1</v>
      </c>
      <c r="J192" s="13"/>
      <c r="K192" s="13">
        <v>1</v>
      </c>
      <c r="L192" s="13">
        <v>1</v>
      </c>
      <c r="M192" s="13"/>
      <c r="N192" s="13">
        <v>1</v>
      </c>
      <c r="O192" s="13">
        <v>1</v>
      </c>
      <c r="P192" s="13">
        <v>1</v>
      </c>
      <c r="Q192" s="13"/>
      <c r="R192" s="13"/>
      <c r="S192" s="13"/>
      <c r="T192" s="13"/>
      <c r="U192" s="13"/>
      <c r="V192" s="13" t="s">
        <v>147</v>
      </c>
      <c r="W192" s="29"/>
    </row>
    <row r="193" s="1" customFormat="1" customHeight="1" spans="1:23">
      <c r="A193" s="45"/>
      <c r="B193" s="13"/>
      <c r="C193" s="13" t="s">
        <v>48</v>
      </c>
      <c r="D193" s="25" t="s">
        <v>31</v>
      </c>
      <c r="E193" s="13">
        <v>10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83</v>
      </c>
      <c r="V193" s="13"/>
      <c r="W193" s="29"/>
    </row>
    <row r="194" s="1" customFormat="1" customHeight="1" spans="1:23">
      <c r="A194" s="45">
        <v>64</v>
      </c>
      <c r="B194" s="13" t="s">
        <v>148</v>
      </c>
      <c r="C194" s="13" t="s">
        <v>27</v>
      </c>
      <c r="D194" s="13" t="s">
        <v>28</v>
      </c>
      <c r="E194" s="13">
        <v>32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>
        <v>21</v>
      </c>
      <c r="P194" s="13">
        <v>3</v>
      </c>
      <c r="Q194" s="13">
        <v>8</v>
      </c>
      <c r="R194" s="13"/>
      <c r="S194" s="13"/>
      <c r="T194" s="13"/>
      <c r="U194" s="13"/>
      <c r="V194" s="13"/>
      <c r="W194" s="29"/>
    </row>
    <row r="195" s="1" customFormat="1" ht="18" customHeight="1" spans="1:23">
      <c r="A195" s="45"/>
      <c r="B195" s="13"/>
      <c r="C195" s="13"/>
      <c r="D195" s="13" t="s">
        <v>29</v>
      </c>
      <c r="E195" s="13">
        <v>0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29"/>
    </row>
    <row r="196" s="1" customFormat="1" customHeight="1" spans="1:23">
      <c r="A196" s="45"/>
      <c r="B196" s="13"/>
      <c r="C196" s="13" t="s">
        <v>48</v>
      </c>
      <c r="D196" s="25" t="s">
        <v>31</v>
      </c>
      <c r="E196" s="13">
        <v>8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 t="s">
        <v>111</v>
      </c>
      <c r="V196" s="13"/>
      <c r="W196" s="29"/>
    </row>
    <row r="197" s="1" customFormat="1" customHeight="1" spans="1:23">
      <c r="A197" s="45">
        <v>65</v>
      </c>
      <c r="B197" s="13" t="s">
        <v>149</v>
      </c>
      <c r="C197" s="13" t="s">
        <v>27</v>
      </c>
      <c r="D197" s="13" t="s">
        <v>28</v>
      </c>
      <c r="E197" s="13">
        <v>16</v>
      </c>
      <c r="F197" s="13">
        <v>5</v>
      </c>
      <c r="G197" s="13">
        <v>5</v>
      </c>
      <c r="H197" s="13">
        <v>3</v>
      </c>
      <c r="I197" s="13"/>
      <c r="J197" s="13"/>
      <c r="K197" s="13"/>
      <c r="L197" s="13"/>
      <c r="M197" s="13"/>
      <c r="N197" s="13"/>
      <c r="O197" s="13"/>
      <c r="P197" s="13">
        <v>2</v>
      </c>
      <c r="Q197" s="13"/>
      <c r="R197" s="13">
        <v>1</v>
      </c>
      <c r="S197" s="13"/>
      <c r="T197" s="13"/>
      <c r="U197" s="13"/>
      <c r="V197" s="13"/>
      <c r="W197" s="29"/>
    </row>
    <row r="198" s="1" customFormat="1" customHeight="1" spans="1:23">
      <c r="A198" s="45"/>
      <c r="B198" s="13"/>
      <c r="C198" s="13"/>
      <c r="D198" s="13" t="s">
        <v>29</v>
      </c>
      <c r="E198" s="13">
        <v>0</v>
      </c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29"/>
    </row>
    <row r="199" s="1" customFormat="1" ht="18" customHeight="1" spans="1:23">
      <c r="A199" s="45"/>
      <c r="B199" s="13"/>
      <c r="C199" s="13" t="s">
        <v>48</v>
      </c>
      <c r="D199" s="25" t="s">
        <v>31</v>
      </c>
      <c r="E199" s="13">
        <v>4</v>
      </c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69</v>
      </c>
      <c r="V199" s="13"/>
      <c r="W199" s="29"/>
    </row>
    <row r="200" s="1" customFormat="1" customHeight="1" spans="1:23">
      <c r="A200" s="45">
        <v>66</v>
      </c>
      <c r="B200" s="13" t="s">
        <v>150</v>
      </c>
      <c r="C200" s="13" t="s">
        <v>27</v>
      </c>
      <c r="D200" s="13" t="s">
        <v>28</v>
      </c>
      <c r="E200" s="13">
        <v>18</v>
      </c>
      <c r="F200" s="13">
        <v>7</v>
      </c>
      <c r="G200" s="13">
        <v>7</v>
      </c>
      <c r="H200" s="13">
        <v>2</v>
      </c>
      <c r="I200" s="13"/>
      <c r="J200" s="13"/>
      <c r="K200" s="13"/>
      <c r="L200" s="13"/>
      <c r="M200" s="13"/>
      <c r="N200" s="13"/>
      <c r="O200" s="13"/>
      <c r="P200" s="13">
        <v>1</v>
      </c>
      <c r="Q200" s="13">
        <v>1</v>
      </c>
      <c r="R200" s="13"/>
      <c r="S200" s="13"/>
      <c r="T200" s="13"/>
      <c r="U200" s="13"/>
      <c r="V200" s="13"/>
      <c r="W200" s="29"/>
    </row>
    <row r="201" s="1" customFormat="1" customHeight="1" spans="1:23">
      <c r="A201" s="45"/>
      <c r="B201" s="13"/>
      <c r="C201" s="13"/>
      <c r="D201" s="13" t="s">
        <v>29</v>
      </c>
      <c r="E201" s="13">
        <v>6</v>
      </c>
      <c r="F201" s="13"/>
      <c r="G201" s="13"/>
      <c r="H201" s="13"/>
      <c r="I201" s="13">
        <v>1</v>
      </c>
      <c r="J201" s="13">
        <v>2</v>
      </c>
      <c r="K201" s="13">
        <v>1</v>
      </c>
      <c r="L201" s="13"/>
      <c r="M201" s="13"/>
      <c r="N201" s="13"/>
      <c r="O201" s="13"/>
      <c r="P201" s="13">
        <v>2</v>
      </c>
      <c r="Q201" s="13"/>
      <c r="R201" s="13"/>
      <c r="S201" s="13"/>
      <c r="T201" s="13"/>
      <c r="U201" s="13"/>
      <c r="V201" s="13"/>
      <c r="W201" s="29"/>
    </row>
    <row r="202" s="4" customFormat="1" customHeight="1" spans="1:23">
      <c r="A202" s="45"/>
      <c r="B202" s="13"/>
      <c r="C202" s="13" t="s">
        <v>48</v>
      </c>
      <c r="D202" s="25" t="s">
        <v>31</v>
      </c>
      <c r="E202" s="13">
        <v>6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71</v>
      </c>
      <c r="V202" s="13"/>
      <c r="W202" s="29"/>
    </row>
    <row r="203" s="3" customFormat="1" ht="28" customHeight="1" spans="1:23">
      <c r="A203" s="18" t="s">
        <v>97</v>
      </c>
      <c r="B203" s="18"/>
      <c r="C203" s="18"/>
      <c r="D203" s="18"/>
      <c r="E203" s="44">
        <f t="shared" ref="E203:T203" si="11">SUM(E170:E202)</f>
        <v>470</v>
      </c>
      <c r="F203" s="44">
        <f t="shared" si="11"/>
        <v>74</v>
      </c>
      <c r="G203" s="44">
        <f t="shared" si="11"/>
        <v>68</v>
      </c>
      <c r="H203" s="44">
        <f t="shared" si="11"/>
        <v>54</v>
      </c>
      <c r="I203" s="44">
        <f t="shared" si="11"/>
        <v>5</v>
      </c>
      <c r="J203" s="44">
        <f t="shared" si="11"/>
        <v>4</v>
      </c>
      <c r="K203" s="44">
        <f t="shared" si="11"/>
        <v>5</v>
      </c>
      <c r="L203" s="44">
        <f t="shared" si="11"/>
        <v>3</v>
      </c>
      <c r="M203" s="44">
        <f t="shared" si="11"/>
        <v>5</v>
      </c>
      <c r="N203" s="44">
        <f t="shared" si="11"/>
        <v>7</v>
      </c>
      <c r="O203" s="44">
        <f t="shared" si="11"/>
        <v>50</v>
      </c>
      <c r="P203" s="44">
        <f t="shared" si="11"/>
        <v>46</v>
      </c>
      <c r="Q203" s="44">
        <f t="shared" si="11"/>
        <v>33</v>
      </c>
      <c r="R203" s="44">
        <f t="shared" si="11"/>
        <v>19</v>
      </c>
      <c r="S203" s="44">
        <f t="shared" si="11"/>
        <v>3</v>
      </c>
      <c r="T203" s="44">
        <f t="shared" si="11"/>
        <v>1</v>
      </c>
      <c r="U203" s="44">
        <v>87</v>
      </c>
      <c r="V203" s="44">
        <v>6</v>
      </c>
      <c r="W203" s="67"/>
    </row>
    <row r="204" s="1" customFormat="1" ht="24" customHeight="1" spans="1:23">
      <c r="A204" s="55">
        <v>67</v>
      </c>
      <c r="B204" s="25" t="s">
        <v>151</v>
      </c>
      <c r="C204" s="25" t="s">
        <v>27</v>
      </c>
      <c r="D204" s="25" t="s">
        <v>28</v>
      </c>
      <c r="E204" s="25">
        <f>SUM(F204:V204)</f>
        <v>90</v>
      </c>
      <c r="F204" s="25">
        <v>40</v>
      </c>
      <c r="G204" s="25">
        <v>13</v>
      </c>
      <c r="H204" s="25">
        <v>19</v>
      </c>
      <c r="I204" s="25"/>
      <c r="J204" s="25"/>
      <c r="K204" s="25"/>
      <c r="L204" s="25"/>
      <c r="M204" s="25"/>
      <c r="N204" s="25"/>
      <c r="O204" s="25">
        <v>5</v>
      </c>
      <c r="P204" s="25">
        <v>7</v>
      </c>
      <c r="Q204" s="25">
        <v>5</v>
      </c>
      <c r="R204" s="25">
        <v>1</v>
      </c>
      <c r="S204" s="25"/>
      <c r="T204" s="25"/>
      <c r="U204" s="25"/>
      <c r="V204" s="25"/>
      <c r="W204" s="29"/>
    </row>
    <row r="205" s="1" customFormat="1" ht="21" customHeight="1" spans="1:23">
      <c r="A205" s="56"/>
      <c r="B205" s="25"/>
      <c r="C205" s="25"/>
      <c r="D205" s="25" t="s">
        <v>29</v>
      </c>
      <c r="E205" s="25">
        <v>20</v>
      </c>
      <c r="F205" s="25">
        <v>6</v>
      </c>
      <c r="G205" s="25">
        <v>5</v>
      </c>
      <c r="H205" s="25">
        <v>4</v>
      </c>
      <c r="I205" s="25">
        <v>1</v>
      </c>
      <c r="J205" s="25">
        <v>1</v>
      </c>
      <c r="K205" s="25"/>
      <c r="L205" s="25"/>
      <c r="M205" s="25"/>
      <c r="N205" s="25"/>
      <c r="O205" s="25"/>
      <c r="P205" s="25">
        <v>2</v>
      </c>
      <c r="Q205" s="25"/>
      <c r="R205" s="25">
        <v>1</v>
      </c>
      <c r="S205" s="25"/>
      <c r="T205" s="25"/>
      <c r="U205" s="25"/>
      <c r="V205" s="25"/>
      <c r="W205" s="29"/>
    </row>
    <row r="206" s="1" customFormat="1" ht="28" customHeight="1" spans="1:23">
      <c r="A206" s="57"/>
      <c r="B206" s="25"/>
      <c r="C206" s="25" t="s">
        <v>48</v>
      </c>
      <c r="D206" s="25" t="s">
        <v>31</v>
      </c>
      <c r="E206" s="25">
        <v>40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 t="s">
        <v>152</v>
      </c>
      <c r="V206" s="25"/>
      <c r="W206" s="29"/>
    </row>
    <row r="207" s="1" customFormat="1" customHeight="1" spans="1:23">
      <c r="A207" s="55">
        <v>68</v>
      </c>
      <c r="B207" s="25" t="s">
        <v>153</v>
      </c>
      <c r="C207" s="25" t="s">
        <v>27</v>
      </c>
      <c r="D207" s="25" t="s">
        <v>28</v>
      </c>
      <c r="E207" s="25">
        <v>64</v>
      </c>
      <c r="F207" s="25">
        <v>11</v>
      </c>
      <c r="G207" s="25">
        <v>5</v>
      </c>
      <c r="H207" s="25">
        <v>18</v>
      </c>
      <c r="I207" s="25"/>
      <c r="J207" s="25"/>
      <c r="K207" s="25"/>
      <c r="L207" s="25"/>
      <c r="M207" s="25"/>
      <c r="N207" s="25"/>
      <c r="O207" s="25">
        <v>8</v>
      </c>
      <c r="P207" s="25">
        <v>7</v>
      </c>
      <c r="Q207" s="25">
        <v>6</v>
      </c>
      <c r="R207" s="25">
        <v>3</v>
      </c>
      <c r="S207" s="25"/>
      <c r="T207" s="25">
        <v>6</v>
      </c>
      <c r="U207" s="25"/>
      <c r="V207" s="25"/>
      <c r="W207" s="29"/>
    </row>
    <row r="208" s="1" customFormat="1" ht="21" customHeight="1" spans="1:23">
      <c r="A208" s="56"/>
      <c r="B208" s="25"/>
      <c r="C208" s="25"/>
      <c r="D208" s="25" t="s">
        <v>29</v>
      </c>
      <c r="E208" s="25">
        <v>16</v>
      </c>
      <c r="F208" s="25"/>
      <c r="G208" s="25">
        <v>1</v>
      </c>
      <c r="H208" s="25">
        <v>8</v>
      </c>
      <c r="I208" s="25">
        <v>1</v>
      </c>
      <c r="J208" s="25"/>
      <c r="K208" s="25"/>
      <c r="L208" s="25">
        <v>1</v>
      </c>
      <c r="M208" s="25"/>
      <c r="N208" s="25"/>
      <c r="O208" s="25">
        <v>2</v>
      </c>
      <c r="P208" s="25"/>
      <c r="Q208" s="25">
        <v>2</v>
      </c>
      <c r="R208" s="25"/>
      <c r="S208" s="25"/>
      <c r="T208" s="25"/>
      <c r="U208" s="25"/>
      <c r="V208" s="25" t="s">
        <v>154</v>
      </c>
      <c r="W208" s="29"/>
    </row>
    <row r="209" s="1" customFormat="1" customHeight="1" spans="1:23">
      <c r="A209" s="57"/>
      <c r="B209" s="25"/>
      <c r="C209" s="25" t="s">
        <v>48</v>
      </c>
      <c r="D209" s="25" t="s">
        <v>31</v>
      </c>
      <c r="E209" s="25">
        <v>20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 t="s">
        <v>52</v>
      </c>
      <c r="V209" s="25"/>
      <c r="W209" s="29"/>
    </row>
    <row r="210" s="1" customFormat="1" customHeight="1" spans="1:23">
      <c r="A210" s="55">
        <v>69</v>
      </c>
      <c r="B210" s="25" t="s">
        <v>155</v>
      </c>
      <c r="C210" s="25" t="s">
        <v>27</v>
      </c>
      <c r="D210" s="25" t="s">
        <v>28</v>
      </c>
      <c r="E210" s="25">
        <v>20</v>
      </c>
      <c r="F210" s="25"/>
      <c r="G210" s="25">
        <v>2</v>
      </c>
      <c r="H210" s="25">
        <v>10</v>
      </c>
      <c r="I210" s="25"/>
      <c r="J210" s="25"/>
      <c r="K210" s="25"/>
      <c r="L210" s="25"/>
      <c r="M210" s="25"/>
      <c r="N210" s="25"/>
      <c r="O210" s="25">
        <v>5</v>
      </c>
      <c r="P210" s="25">
        <v>3</v>
      </c>
      <c r="Q210" s="25"/>
      <c r="R210" s="25"/>
      <c r="S210" s="25"/>
      <c r="T210" s="25"/>
      <c r="U210" s="25"/>
      <c r="V210" s="25"/>
      <c r="W210" s="29"/>
    </row>
    <row r="211" s="1" customFormat="1" ht="38" customHeight="1" spans="1:23">
      <c r="A211" s="56"/>
      <c r="B211" s="25"/>
      <c r="C211" s="25"/>
      <c r="D211" s="25" t="s">
        <v>29</v>
      </c>
      <c r="E211" s="25">
        <v>20</v>
      </c>
      <c r="F211" s="25">
        <v>4</v>
      </c>
      <c r="G211" s="25">
        <v>4</v>
      </c>
      <c r="H211" s="25">
        <v>6</v>
      </c>
      <c r="I211" s="25">
        <v>2</v>
      </c>
      <c r="J211" s="25"/>
      <c r="K211" s="25">
        <v>1</v>
      </c>
      <c r="L211" s="25"/>
      <c r="M211" s="25"/>
      <c r="N211" s="25"/>
      <c r="O211" s="25"/>
      <c r="P211" s="25"/>
      <c r="Q211" s="25"/>
      <c r="R211" s="25">
        <v>1</v>
      </c>
      <c r="S211" s="25"/>
      <c r="T211" s="25"/>
      <c r="U211" s="25"/>
      <c r="V211" s="25" t="s">
        <v>156</v>
      </c>
      <c r="W211" s="29"/>
    </row>
    <row r="212" s="1" customFormat="1" customHeight="1" spans="1:23">
      <c r="A212" s="57"/>
      <c r="B212" s="25"/>
      <c r="C212" s="25" t="s">
        <v>48</v>
      </c>
      <c r="D212" s="25" t="s">
        <v>31</v>
      </c>
      <c r="E212" s="25">
        <v>10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 t="s">
        <v>83</v>
      </c>
      <c r="V212" s="25"/>
      <c r="W212" s="29"/>
    </row>
    <row r="213" s="1" customFormat="1" customHeight="1" spans="1:23">
      <c r="A213" s="55">
        <v>70</v>
      </c>
      <c r="B213" s="25" t="s">
        <v>157</v>
      </c>
      <c r="C213" s="25" t="s">
        <v>27</v>
      </c>
      <c r="D213" s="25" t="s">
        <v>28</v>
      </c>
      <c r="E213" s="25">
        <v>20</v>
      </c>
      <c r="F213" s="25">
        <v>3</v>
      </c>
      <c r="G213" s="25">
        <v>3</v>
      </c>
      <c r="H213" s="25">
        <v>3</v>
      </c>
      <c r="I213" s="25"/>
      <c r="J213" s="25"/>
      <c r="K213" s="25"/>
      <c r="L213" s="25"/>
      <c r="M213" s="25"/>
      <c r="N213" s="25"/>
      <c r="O213" s="25">
        <v>8</v>
      </c>
      <c r="P213" s="25">
        <v>1</v>
      </c>
      <c r="Q213" s="25">
        <v>2</v>
      </c>
      <c r="R213" s="25"/>
      <c r="S213" s="25"/>
      <c r="T213" s="25"/>
      <c r="U213" s="25"/>
      <c r="V213" s="25"/>
      <c r="W213" s="29"/>
    </row>
    <row r="214" s="1" customFormat="1" ht="22" customHeight="1" spans="1:23">
      <c r="A214" s="56"/>
      <c r="B214" s="25"/>
      <c r="C214" s="25"/>
      <c r="D214" s="25" t="s">
        <v>29</v>
      </c>
      <c r="E214" s="25">
        <v>30</v>
      </c>
      <c r="F214" s="25">
        <v>5</v>
      </c>
      <c r="G214" s="25">
        <v>3</v>
      </c>
      <c r="H214" s="25">
        <v>9</v>
      </c>
      <c r="I214" s="25">
        <v>1</v>
      </c>
      <c r="J214" s="25"/>
      <c r="K214" s="25"/>
      <c r="L214" s="25">
        <v>1</v>
      </c>
      <c r="M214" s="25">
        <v>2</v>
      </c>
      <c r="N214" s="25">
        <v>4</v>
      </c>
      <c r="O214" s="25">
        <v>2</v>
      </c>
      <c r="P214" s="25">
        <v>2</v>
      </c>
      <c r="Q214" s="25">
        <v>1</v>
      </c>
      <c r="R214" s="25"/>
      <c r="S214" s="25"/>
      <c r="T214" s="25"/>
      <c r="U214" s="25"/>
      <c r="V214" s="25"/>
      <c r="W214" s="29"/>
    </row>
    <row r="215" s="1" customFormat="1" customHeight="1" spans="1:23">
      <c r="A215" s="57"/>
      <c r="B215" s="25"/>
      <c r="C215" s="25" t="s">
        <v>48</v>
      </c>
      <c r="D215" s="25" t="s">
        <v>31</v>
      </c>
      <c r="E215" s="25">
        <v>12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 t="s">
        <v>100</v>
      </c>
      <c r="V215" s="25"/>
      <c r="W215" s="29"/>
    </row>
    <row r="216" s="1" customFormat="1" ht="23" customHeight="1" spans="1:23">
      <c r="A216" s="55">
        <v>71</v>
      </c>
      <c r="B216" s="25" t="s">
        <v>158</v>
      </c>
      <c r="C216" s="25" t="s">
        <v>27</v>
      </c>
      <c r="D216" s="25" t="s">
        <v>28</v>
      </c>
      <c r="E216" s="13">
        <f>SUM(F216:V216)</f>
        <v>80</v>
      </c>
      <c r="F216" s="13">
        <v>19</v>
      </c>
      <c r="G216" s="13">
        <v>20</v>
      </c>
      <c r="H216" s="13">
        <v>20</v>
      </c>
      <c r="I216" s="13"/>
      <c r="J216" s="13"/>
      <c r="K216" s="13"/>
      <c r="L216" s="13"/>
      <c r="M216" s="13"/>
      <c r="N216" s="13"/>
      <c r="O216" s="13">
        <v>9</v>
      </c>
      <c r="P216" s="13">
        <v>8</v>
      </c>
      <c r="Q216" s="13">
        <v>3</v>
      </c>
      <c r="R216" s="13">
        <v>1</v>
      </c>
      <c r="S216" s="13"/>
      <c r="T216" s="13"/>
      <c r="U216" s="13"/>
      <c r="V216" s="25"/>
      <c r="W216" s="29"/>
    </row>
    <row r="217" s="1" customFormat="1" customHeight="1" spans="1:23">
      <c r="A217" s="56"/>
      <c r="B217" s="25"/>
      <c r="C217" s="25"/>
      <c r="D217" s="25" t="s">
        <v>29</v>
      </c>
      <c r="E217" s="13">
        <f>SUM(F217:V217)</f>
        <v>40</v>
      </c>
      <c r="F217" s="13">
        <v>1</v>
      </c>
      <c r="G217" s="13">
        <v>2</v>
      </c>
      <c r="H217" s="13">
        <v>10</v>
      </c>
      <c r="I217" s="13">
        <v>7</v>
      </c>
      <c r="J217" s="13">
        <v>3</v>
      </c>
      <c r="K217" s="13">
        <v>1</v>
      </c>
      <c r="L217" s="13"/>
      <c r="M217" s="13"/>
      <c r="N217" s="13"/>
      <c r="O217" s="13">
        <v>5</v>
      </c>
      <c r="P217" s="13">
        <v>7</v>
      </c>
      <c r="Q217" s="13">
        <v>4</v>
      </c>
      <c r="R217" s="13"/>
      <c r="S217" s="13"/>
      <c r="T217" s="13"/>
      <c r="U217" s="13"/>
      <c r="V217" s="25"/>
      <c r="W217" s="29"/>
    </row>
    <row r="218" s="1" customFormat="1" ht="21" customHeight="1" spans="1:23">
      <c r="A218" s="57"/>
      <c r="B218" s="25"/>
      <c r="C218" s="25" t="s">
        <v>48</v>
      </c>
      <c r="D218" s="25" t="s">
        <v>31</v>
      </c>
      <c r="E218" s="13">
        <v>40</v>
      </c>
      <c r="F218" s="13"/>
      <c r="G218" s="13"/>
      <c r="H218" s="13"/>
      <c r="I218" s="13"/>
      <c r="J218" s="13"/>
      <c r="K218" s="13"/>
      <c r="L218" s="13"/>
      <c r="M218" s="13"/>
      <c r="N218" s="35"/>
      <c r="O218" s="35"/>
      <c r="P218" s="35"/>
      <c r="Q218" s="13"/>
      <c r="R218" s="13"/>
      <c r="S218" s="13"/>
      <c r="T218" s="13"/>
      <c r="U218" s="13" t="s">
        <v>152</v>
      </c>
      <c r="V218" s="25"/>
      <c r="W218" s="29"/>
    </row>
    <row r="219" s="1" customFormat="1" ht="25" customHeight="1" spans="1:23">
      <c r="A219" s="55">
        <v>72</v>
      </c>
      <c r="B219" s="25" t="s">
        <v>159</v>
      </c>
      <c r="C219" s="25" t="s">
        <v>27</v>
      </c>
      <c r="D219" s="25" t="s">
        <v>28</v>
      </c>
      <c r="E219" s="25">
        <v>63</v>
      </c>
      <c r="F219" s="13">
        <v>16</v>
      </c>
      <c r="G219" s="13">
        <v>12</v>
      </c>
      <c r="H219" s="13">
        <v>2</v>
      </c>
      <c r="I219" s="13"/>
      <c r="J219" s="13"/>
      <c r="K219" s="13"/>
      <c r="L219" s="13"/>
      <c r="M219" s="13"/>
      <c r="N219" s="13"/>
      <c r="O219" s="13">
        <v>12</v>
      </c>
      <c r="P219" s="13">
        <v>11</v>
      </c>
      <c r="Q219" s="13">
        <v>10</v>
      </c>
      <c r="R219" s="13"/>
      <c r="S219" s="13"/>
      <c r="T219" s="13"/>
      <c r="U219" s="13"/>
      <c r="V219" s="13"/>
      <c r="W219" s="29"/>
    </row>
    <row r="220" s="1" customFormat="1" customHeight="1" spans="1:23">
      <c r="A220" s="56"/>
      <c r="B220" s="25"/>
      <c r="C220" s="25"/>
      <c r="D220" s="25" t="s">
        <v>29</v>
      </c>
      <c r="E220" s="25">
        <v>32</v>
      </c>
      <c r="F220" s="13"/>
      <c r="G220" s="13">
        <v>4</v>
      </c>
      <c r="H220" s="13">
        <v>3</v>
      </c>
      <c r="I220" s="13">
        <v>1</v>
      </c>
      <c r="J220" s="13">
        <v>1</v>
      </c>
      <c r="K220" s="13">
        <v>2</v>
      </c>
      <c r="L220" s="13">
        <v>3</v>
      </c>
      <c r="M220" s="13">
        <v>4</v>
      </c>
      <c r="N220" s="13">
        <v>3</v>
      </c>
      <c r="O220" s="13">
        <v>5</v>
      </c>
      <c r="P220" s="13">
        <v>3</v>
      </c>
      <c r="Q220" s="13">
        <v>3</v>
      </c>
      <c r="R220" s="13"/>
      <c r="S220" s="13"/>
      <c r="T220" s="13"/>
      <c r="U220" s="13"/>
      <c r="V220" s="13"/>
      <c r="W220" s="29"/>
    </row>
    <row r="221" s="1" customFormat="1" ht="24" customHeight="1" spans="1:23">
      <c r="A221" s="57"/>
      <c r="B221" s="25"/>
      <c r="C221" s="25" t="s">
        <v>48</v>
      </c>
      <c r="D221" s="25" t="s">
        <v>31</v>
      </c>
      <c r="E221" s="25">
        <v>25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 t="s">
        <v>160</v>
      </c>
      <c r="V221" s="13"/>
      <c r="W221" s="29"/>
    </row>
    <row r="222" s="1" customFormat="1" customHeight="1" spans="1:23">
      <c r="A222" s="55">
        <v>73</v>
      </c>
      <c r="B222" s="25" t="s">
        <v>161</v>
      </c>
      <c r="C222" s="25" t="s">
        <v>27</v>
      </c>
      <c r="D222" s="13" t="s">
        <v>28</v>
      </c>
      <c r="E222" s="25">
        <v>60</v>
      </c>
      <c r="F222" s="13">
        <v>12</v>
      </c>
      <c r="G222" s="13">
        <v>6</v>
      </c>
      <c r="H222" s="13">
        <v>16</v>
      </c>
      <c r="I222" s="13"/>
      <c r="J222" s="13"/>
      <c r="K222" s="13"/>
      <c r="L222" s="13"/>
      <c r="M222" s="13"/>
      <c r="N222" s="13"/>
      <c r="O222" s="13">
        <v>8</v>
      </c>
      <c r="P222" s="13">
        <v>7</v>
      </c>
      <c r="Q222" s="13">
        <v>5</v>
      </c>
      <c r="R222" s="13"/>
      <c r="S222" s="13"/>
      <c r="T222" s="13">
        <v>6</v>
      </c>
      <c r="U222" s="13"/>
      <c r="V222" s="25"/>
      <c r="W222" s="29"/>
    </row>
    <row r="223" s="1" customFormat="1" customHeight="1" spans="1:23">
      <c r="A223" s="56"/>
      <c r="B223" s="25"/>
      <c r="C223" s="25"/>
      <c r="D223" s="13" t="s">
        <v>29</v>
      </c>
      <c r="E223" s="2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25"/>
      <c r="W223" s="29"/>
    </row>
    <row r="224" s="1" customFormat="1" ht="21" customHeight="1" spans="1:23">
      <c r="A224" s="57"/>
      <c r="B224" s="25"/>
      <c r="C224" s="25" t="s">
        <v>48</v>
      </c>
      <c r="D224" s="13" t="s">
        <v>31</v>
      </c>
      <c r="E224" s="25">
        <v>28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 t="s">
        <v>162</v>
      </c>
      <c r="V224" s="25"/>
      <c r="W224" s="29"/>
    </row>
    <row r="225" s="1" customFormat="1" customHeight="1" spans="1:23">
      <c r="A225" s="55">
        <v>74</v>
      </c>
      <c r="B225" s="25" t="s">
        <v>163</v>
      </c>
      <c r="C225" s="25" t="s">
        <v>27</v>
      </c>
      <c r="D225" s="25" t="s">
        <v>28</v>
      </c>
      <c r="E225" s="25">
        <v>10</v>
      </c>
      <c r="F225" s="35"/>
      <c r="G225" s="35"/>
      <c r="H225" s="35">
        <v>10</v>
      </c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13"/>
      <c r="V225" s="35"/>
      <c r="W225" s="29"/>
    </row>
    <row r="226" s="1" customFormat="1" customHeight="1" spans="1:23">
      <c r="A226" s="56"/>
      <c r="B226" s="25"/>
      <c r="C226" s="25"/>
      <c r="D226" s="25" t="s">
        <v>29</v>
      </c>
      <c r="E226" s="25">
        <v>40</v>
      </c>
      <c r="F226" s="35">
        <v>3</v>
      </c>
      <c r="G226" s="35">
        <v>5</v>
      </c>
      <c r="H226" s="35">
        <v>20</v>
      </c>
      <c r="I226" s="25" t="s">
        <v>164</v>
      </c>
      <c r="J226" s="35"/>
      <c r="K226" s="35">
        <v>1</v>
      </c>
      <c r="L226" s="35">
        <v>1</v>
      </c>
      <c r="M226" s="35"/>
      <c r="N226" s="35"/>
      <c r="O226" s="35">
        <v>2</v>
      </c>
      <c r="P226" s="35" t="s">
        <v>165</v>
      </c>
      <c r="Q226" s="35">
        <v>2</v>
      </c>
      <c r="R226" s="35"/>
      <c r="S226" s="35"/>
      <c r="T226" s="35">
        <v>2</v>
      </c>
      <c r="U226" s="13"/>
      <c r="V226" s="35"/>
      <c r="W226" s="29"/>
    </row>
    <row r="227" s="1" customFormat="1" ht="27" customHeight="1" spans="1:23">
      <c r="A227" s="57"/>
      <c r="B227" s="25"/>
      <c r="C227" s="25" t="s">
        <v>48</v>
      </c>
      <c r="D227" s="25" t="s">
        <v>31</v>
      </c>
      <c r="E227" s="25">
        <v>50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 t="s">
        <v>166</v>
      </c>
      <c r="V227" s="35"/>
      <c r="W227" s="29"/>
    </row>
    <row r="228" s="1" customFormat="1" customHeight="1" spans="1:23">
      <c r="A228" s="55">
        <v>75</v>
      </c>
      <c r="B228" s="25" t="s">
        <v>167</v>
      </c>
      <c r="C228" s="25" t="s">
        <v>27</v>
      </c>
      <c r="D228" s="25" t="s">
        <v>28</v>
      </c>
      <c r="E228" s="25">
        <v>29</v>
      </c>
      <c r="F228" s="25">
        <v>4</v>
      </c>
      <c r="G228" s="25">
        <v>3</v>
      </c>
      <c r="H228" s="25">
        <v>9</v>
      </c>
      <c r="I228" s="25"/>
      <c r="J228" s="25"/>
      <c r="K228" s="25"/>
      <c r="L228" s="25"/>
      <c r="M228" s="25"/>
      <c r="N228" s="25"/>
      <c r="O228" s="25">
        <v>6</v>
      </c>
      <c r="P228" s="25">
        <v>3</v>
      </c>
      <c r="Q228" s="25">
        <v>2</v>
      </c>
      <c r="R228" s="25">
        <v>2</v>
      </c>
      <c r="S228" s="25"/>
      <c r="T228" s="25"/>
      <c r="U228" s="25"/>
      <c r="V228" s="25"/>
      <c r="W228" s="29"/>
    </row>
    <row r="229" s="1" customFormat="1" customHeight="1" spans="1:23">
      <c r="A229" s="56"/>
      <c r="B229" s="25"/>
      <c r="C229" s="25"/>
      <c r="D229" s="25" t="s">
        <v>29</v>
      </c>
      <c r="E229" s="25">
        <v>11</v>
      </c>
      <c r="F229" s="25">
        <v>1</v>
      </c>
      <c r="G229" s="25">
        <v>3</v>
      </c>
      <c r="H229" s="25">
        <v>2</v>
      </c>
      <c r="I229" s="25">
        <v>1</v>
      </c>
      <c r="J229" s="25">
        <v>1</v>
      </c>
      <c r="K229" s="25"/>
      <c r="L229" s="25">
        <v>1</v>
      </c>
      <c r="M229" s="25">
        <v>1</v>
      </c>
      <c r="N229" s="25"/>
      <c r="O229" s="25">
        <v>1</v>
      </c>
      <c r="P229" s="25"/>
      <c r="Q229" s="25"/>
      <c r="R229" s="25"/>
      <c r="S229" s="25"/>
      <c r="T229" s="25"/>
      <c r="U229" s="25"/>
      <c r="V229" s="25"/>
      <c r="W229" s="29"/>
    </row>
    <row r="230" s="1" customFormat="1" ht="24" customHeight="1" spans="1:23">
      <c r="A230" s="57"/>
      <c r="B230" s="25"/>
      <c r="C230" s="25" t="s">
        <v>48</v>
      </c>
      <c r="D230" s="25" t="s">
        <v>31</v>
      </c>
      <c r="E230" s="25">
        <v>10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 t="s">
        <v>83</v>
      </c>
      <c r="V230" s="25"/>
      <c r="W230" s="29"/>
    </row>
    <row r="231" s="3" customFormat="1" ht="29" customHeight="1" spans="1:23">
      <c r="A231" s="18" t="s">
        <v>97</v>
      </c>
      <c r="B231" s="18"/>
      <c r="C231" s="18"/>
      <c r="D231" s="18"/>
      <c r="E231" s="44">
        <f t="shared" ref="E231:H231" si="12">SUM(E204:E230)</f>
        <v>880</v>
      </c>
      <c r="F231" s="44">
        <f t="shared" si="12"/>
        <v>125</v>
      </c>
      <c r="G231" s="44">
        <f t="shared" si="12"/>
        <v>91</v>
      </c>
      <c r="H231" s="44">
        <f t="shared" si="12"/>
        <v>169</v>
      </c>
      <c r="I231" s="44">
        <v>16</v>
      </c>
      <c r="J231" s="44">
        <f t="shared" ref="J231:O231" si="13">SUM(J204:J230)</f>
        <v>6</v>
      </c>
      <c r="K231" s="44">
        <f t="shared" si="13"/>
        <v>5</v>
      </c>
      <c r="L231" s="44">
        <f t="shared" si="13"/>
        <v>7</v>
      </c>
      <c r="M231" s="44">
        <f t="shared" si="13"/>
        <v>7</v>
      </c>
      <c r="N231" s="44">
        <f t="shared" si="13"/>
        <v>7</v>
      </c>
      <c r="O231" s="44">
        <f t="shared" si="13"/>
        <v>78</v>
      </c>
      <c r="P231" s="44">
        <v>63</v>
      </c>
      <c r="Q231" s="44">
        <f t="shared" ref="Q231:T231" si="14">SUM(Q204:Q230)</f>
        <v>45</v>
      </c>
      <c r="R231" s="44">
        <f t="shared" si="14"/>
        <v>9</v>
      </c>
      <c r="S231" s="44"/>
      <c r="T231" s="44">
        <f t="shared" si="14"/>
        <v>14</v>
      </c>
      <c r="U231" s="44">
        <v>235</v>
      </c>
      <c r="V231" s="44">
        <v>3</v>
      </c>
      <c r="W231" s="67"/>
    </row>
    <row r="232" s="1" customFormat="1" customHeight="1" spans="1:23">
      <c r="A232" s="58">
        <v>76</v>
      </c>
      <c r="B232" s="59" t="s">
        <v>168</v>
      </c>
      <c r="C232" s="59" t="s">
        <v>27</v>
      </c>
      <c r="D232" s="60" t="s">
        <v>28</v>
      </c>
      <c r="E232" s="60">
        <f>SUM(F232:T232)</f>
        <v>80</v>
      </c>
      <c r="F232" s="60">
        <v>39</v>
      </c>
      <c r="G232" s="60">
        <v>29</v>
      </c>
      <c r="H232" s="60">
        <v>2</v>
      </c>
      <c r="I232" s="60"/>
      <c r="J232" s="60"/>
      <c r="K232" s="60"/>
      <c r="L232" s="60"/>
      <c r="M232" s="60"/>
      <c r="N232" s="60"/>
      <c r="O232" s="60">
        <v>4</v>
      </c>
      <c r="P232" s="60">
        <v>1</v>
      </c>
      <c r="Q232" s="60">
        <v>1</v>
      </c>
      <c r="R232" s="60">
        <v>2</v>
      </c>
      <c r="S232" s="60">
        <v>2</v>
      </c>
      <c r="T232" s="60"/>
      <c r="U232" s="60"/>
      <c r="V232" s="60"/>
      <c r="W232" s="29"/>
    </row>
    <row r="233" s="1" customFormat="1" customHeight="1" spans="1:23">
      <c r="A233" s="61"/>
      <c r="B233" s="62"/>
      <c r="C233" s="63"/>
      <c r="D233" s="60" t="s">
        <v>29</v>
      </c>
      <c r="E233" s="60">
        <f>SUM(F233:T233)</f>
        <v>80</v>
      </c>
      <c r="F233" s="60">
        <v>20</v>
      </c>
      <c r="G233" s="60">
        <v>14</v>
      </c>
      <c r="H233" s="60">
        <v>14</v>
      </c>
      <c r="I233" s="60">
        <v>11</v>
      </c>
      <c r="J233" s="60">
        <v>6</v>
      </c>
      <c r="K233" s="60">
        <v>2</v>
      </c>
      <c r="L233" s="60">
        <v>2</v>
      </c>
      <c r="M233" s="60">
        <v>2</v>
      </c>
      <c r="N233" s="60"/>
      <c r="O233" s="60">
        <v>3</v>
      </c>
      <c r="P233" s="60">
        <v>1</v>
      </c>
      <c r="Q233" s="60">
        <v>2</v>
      </c>
      <c r="R233" s="60">
        <v>3</v>
      </c>
      <c r="S233" s="60"/>
      <c r="T233" s="60"/>
      <c r="U233" s="60"/>
      <c r="V233" s="60"/>
      <c r="W233" s="29"/>
    </row>
    <row r="234" s="1" customFormat="1" ht="26" customHeight="1" spans="1:23">
      <c r="A234" s="64"/>
      <c r="B234" s="63"/>
      <c r="C234" s="60" t="s">
        <v>48</v>
      </c>
      <c r="D234" s="60" t="s">
        <v>31</v>
      </c>
      <c r="E234" s="60">
        <v>40</v>
      </c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 t="s">
        <v>152</v>
      </c>
      <c r="V234" s="60"/>
      <c r="W234" s="29"/>
    </row>
    <row r="235" s="1" customFormat="1" ht="22" customHeight="1" spans="1:23">
      <c r="A235" s="61">
        <v>77</v>
      </c>
      <c r="B235" s="59" t="s">
        <v>169</v>
      </c>
      <c r="C235" s="59" t="s">
        <v>27</v>
      </c>
      <c r="D235" s="60" t="s">
        <v>28</v>
      </c>
      <c r="E235" s="60">
        <v>50</v>
      </c>
      <c r="F235" s="60">
        <v>7</v>
      </c>
      <c r="G235" s="60">
        <v>4</v>
      </c>
      <c r="H235" s="60">
        <v>1</v>
      </c>
      <c r="I235" s="60"/>
      <c r="J235" s="60"/>
      <c r="K235" s="60"/>
      <c r="L235" s="60"/>
      <c r="M235" s="60"/>
      <c r="N235" s="60"/>
      <c r="O235" s="60">
        <v>12</v>
      </c>
      <c r="P235" s="60">
        <v>9</v>
      </c>
      <c r="Q235" s="60">
        <v>10</v>
      </c>
      <c r="R235" s="60"/>
      <c r="S235" s="60"/>
      <c r="T235" s="60">
        <v>6</v>
      </c>
      <c r="U235" s="60" t="s">
        <v>95</v>
      </c>
      <c r="V235" s="60"/>
      <c r="W235" s="29"/>
    </row>
    <row r="236" s="1" customFormat="1" ht="33" customHeight="1" spans="1:23">
      <c r="A236" s="61"/>
      <c r="B236" s="62"/>
      <c r="C236" s="63"/>
      <c r="D236" s="60" t="s">
        <v>29</v>
      </c>
      <c r="E236" s="60">
        <v>30</v>
      </c>
      <c r="F236" s="60">
        <v>1</v>
      </c>
      <c r="G236" s="60">
        <v>2</v>
      </c>
      <c r="H236" s="60">
        <v>2</v>
      </c>
      <c r="I236" s="60">
        <v>4</v>
      </c>
      <c r="J236" s="60">
        <v>1</v>
      </c>
      <c r="K236" s="60"/>
      <c r="L236" s="60"/>
      <c r="M236" s="60"/>
      <c r="N236" s="60"/>
      <c r="O236" s="60">
        <v>5</v>
      </c>
      <c r="P236" s="60">
        <v>3</v>
      </c>
      <c r="Q236" s="60">
        <v>1</v>
      </c>
      <c r="R236" s="60"/>
      <c r="S236" s="60"/>
      <c r="T236" s="60">
        <v>6</v>
      </c>
      <c r="U236" s="60" t="s">
        <v>114</v>
      </c>
      <c r="V236" s="60" t="s">
        <v>170</v>
      </c>
      <c r="W236" s="29"/>
    </row>
    <row r="237" s="1" customFormat="1" ht="23" customHeight="1" spans="1:23">
      <c r="A237" s="64"/>
      <c r="B237" s="63"/>
      <c r="C237" s="60" t="s">
        <v>48</v>
      </c>
      <c r="D237" s="60" t="s">
        <v>31</v>
      </c>
      <c r="E237" s="60">
        <v>20</v>
      </c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 t="s">
        <v>52</v>
      </c>
      <c r="V237" s="60"/>
      <c r="W237" s="29"/>
    </row>
    <row r="238" s="1" customFormat="1" customHeight="1" spans="1:23">
      <c r="A238" s="58">
        <v>78</v>
      </c>
      <c r="B238" s="59" t="s">
        <v>171</v>
      </c>
      <c r="C238" s="60" t="s">
        <v>27</v>
      </c>
      <c r="D238" s="60" t="s">
        <v>28</v>
      </c>
      <c r="E238" s="60">
        <v>100</v>
      </c>
      <c r="F238" s="60">
        <v>30</v>
      </c>
      <c r="G238" s="60">
        <v>30</v>
      </c>
      <c r="H238" s="60">
        <v>8</v>
      </c>
      <c r="I238" s="60"/>
      <c r="J238" s="60"/>
      <c r="K238" s="60"/>
      <c r="L238" s="60"/>
      <c r="M238" s="60"/>
      <c r="N238" s="60"/>
      <c r="O238" s="60">
        <v>9</v>
      </c>
      <c r="P238" s="60">
        <v>9</v>
      </c>
      <c r="Q238" s="60">
        <v>9</v>
      </c>
      <c r="R238" s="60">
        <v>5</v>
      </c>
      <c r="S238" s="60"/>
      <c r="T238" s="60"/>
      <c r="U238" s="60"/>
      <c r="V238" s="60"/>
      <c r="W238" s="29"/>
    </row>
    <row r="239" s="1" customFormat="1" ht="21" customHeight="1" spans="1:23">
      <c r="A239" s="64"/>
      <c r="B239" s="63"/>
      <c r="C239" s="60" t="s">
        <v>48</v>
      </c>
      <c r="D239" s="60" t="s">
        <v>31</v>
      </c>
      <c r="E239" s="60">
        <v>30</v>
      </c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 t="s">
        <v>87</v>
      </c>
      <c r="V239" s="60"/>
      <c r="W239" s="29"/>
    </row>
    <row r="240" s="1" customFormat="1" customHeight="1" spans="1:23">
      <c r="A240" s="61">
        <v>19</v>
      </c>
      <c r="B240" s="59" t="s">
        <v>172</v>
      </c>
      <c r="C240" s="59" t="s">
        <v>27</v>
      </c>
      <c r="D240" s="60" t="s">
        <v>28</v>
      </c>
      <c r="E240" s="60">
        <v>100</v>
      </c>
      <c r="F240" s="60">
        <v>25</v>
      </c>
      <c r="G240" s="60">
        <v>16</v>
      </c>
      <c r="H240" s="60">
        <v>13</v>
      </c>
      <c r="I240" s="60"/>
      <c r="J240" s="60"/>
      <c r="K240" s="60"/>
      <c r="L240" s="60"/>
      <c r="M240" s="60"/>
      <c r="N240" s="60"/>
      <c r="O240" s="60">
        <v>10</v>
      </c>
      <c r="P240" s="60">
        <v>21</v>
      </c>
      <c r="Q240" s="60">
        <v>14</v>
      </c>
      <c r="R240" s="60">
        <v>1</v>
      </c>
      <c r="S240" s="60"/>
      <c r="T240" s="60"/>
      <c r="U240" s="60"/>
      <c r="V240" s="60"/>
      <c r="W240" s="29"/>
    </row>
    <row r="241" s="1" customFormat="1" ht="23" customHeight="1" spans="1:23">
      <c r="A241" s="61"/>
      <c r="B241" s="62"/>
      <c r="C241" s="63"/>
      <c r="D241" s="60" t="s">
        <v>29</v>
      </c>
      <c r="E241" s="60">
        <v>100</v>
      </c>
      <c r="F241" s="60">
        <v>16</v>
      </c>
      <c r="G241" s="60">
        <v>26</v>
      </c>
      <c r="H241" s="60">
        <v>18</v>
      </c>
      <c r="I241" s="60">
        <v>5</v>
      </c>
      <c r="J241" s="60">
        <v>3</v>
      </c>
      <c r="K241" s="60">
        <v>2</v>
      </c>
      <c r="L241" s="60">
        <v>1</v>
      </c>
      <c r="M241" s="60">
        <v>3</v>
      </c>
      <c r="N241" s="60">
        <v>2</v>
      </c>
      <c r="O241" s="60">
        <v>3</v>
      </c>
      <c r="P241" s="60">
        <v>7</v>
      </c>
      <c r="Q241" s="60">
        <v>3</v>
      </c>
      <c r="R241" s="60">
        <v>1</v>
      </c>
      <c r="S241" s="60"/>
      <c r="T241" s="60">
        <v>10</v>
      </c>
      <c r="U241" s="60"/>
      <c r="V241" s="60"/>
      <c r="W241" s="29"/>
    </row>
    <row r="242" s="1" customFormat="1" customHeight="1" spans="1:23">
      <c r="A242" s="64"/>
      <c r="B242" s="63"/>
      <c r="C242" s="60" t="s">
        <v>48</v>
      </c>
      <c r="D242" s="60" t="s">
        <v>31</v>
      </c>
      <c r="E242" s="60">
        <v>50</v>
      </c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 t="s">
        <v>166</v>
      </c>
      <c r="V242" s="60"/>
      <c r="W242" s="29"/>
    </row>
    <row r="243" s="1" customFormat="1" customHeight="1" spans="1:23">
      <c r="A243" s="58">
        <v>80</v>
      </c>
      <c r="B243" s="59" t="s">
        <v>173</v>
      </c>
      <c r="C243" s="60" t="s">
        <v>27</v>
      </c>
      <c r="D243" s="60" t="s">
        <v>28</v>
      </c>
      <c r="E243" s="60">
        <v>120</v>
      </c>
      <c r="F243" s="60">
        <v>46</v>
      </c>
      <c r="G243" s="60">
        <v>29</v>
      </c>
      <c r="H243" s="60"/>
      <c r="I243" s="60"/>
      <c r="J243" s="60"/>
      <c r="K243" s="60"/>
      <c r="L243" s="60"/>
      <c r="M243" s="60"/>
      <c r="N243" s="60"/>
      <c r="O243" s="60">
        <v>21</v>
      </c>
      <c r="P243" s="60">
        <v>12</v>
      </c>
      <c r="Q243" s="60">
        <v>7</v>
      </c>
      <c r="R243" s="60"/>
      <c r="S243" s="60"/>
      <c r="T243" s="60">
        <v>5</v>
      </c>
      <c r="U243" s="60"/>
      <c r="V243" s="60"/>
      <c r="W243" s="29"/>
    </row>
    <row r="244" s="1" customFormat="1" customHeight="1" spans="1:23">
      <c r="A244" s="64"/>
      <c r="B244" s="63"/>
      <c r="C244" s="60" t="s">
        <v>48</v>
      </c>
      <c r="D244" s="60" t="s">
        <v>31</v>
      </c>
      <c r="E244" s="60">
        <v>30</v>
      </c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 t="s">
        <v>87</v>
      </c>
      <c r="V244" s="60"/>
      <c r="W244" s="29"/>
    </row>
    <row r="245" s="1" customFormat="1" customHeight="1" spans="1:23">
      <c r="A245" s="61">
        <v>81</v>
      </c>
      <c r="B245" s="59" t="s">
        <v>174</v>
      </c>
      <c r="C245" s="59" t="s">
        <v>27</v>
      </c>
      <c r="D245" s="60" t="s">
        <v>28</v>
      </c>
      <c r="E245" s="60">
        <f>SUM(F245:V245)</f>
        <v>50</v>
      </c>
      <c r="F245" s="60">
        <v>12</v>
      </c>
      <c r="G245" s="60">
        <v>12</v>
      </c>
      <c r="H245" s="60">
        <v>10</v>
      </c>
      <c r="I245" s="60"/>
      <c r="J245" s="60"/>
      <c r="K245" s="60"/>
      <c r="L245" s="60"/>
      <c r="M245" s="60"/>
      <c r="N245" s="60"/>
      <c r="O245" s="60">
        <v>5</v>
      </c>
      <c r="P245" s="60">
        <v>6</v>
      </c>
      <c r="Q245" s="60">
        <v>5</v>
      </c>
      <c r="R245" s="60"/>
      <c r="S245" s="60"/>
      <c r="T245" s="60"/>
      <c r="U245" s="60"/>
      <c r="V245" s="60"/>
      <c r="W245" s="29"/>
    </row>
    <row r="246" s="1" customFormat="1" customHeight="1" spans="1:23">
      <c r="A246" s="61"/>
      <c r="B246" s="62"/>
      <c r="C246" s="63"/>
      <c r="D246" s="60" t="s">
        <v>29</v>
      </c>
      <c r="E246" s="60">
        <f>SUM(F246:V246)</f>
        <v>10</v>
      </c>
      <c r="F246" s="60">
        <v>1</v>
      </c>
      <c r="G246" s="60">
        <v>1</v>
      </c>
      <c r="H246" s="60">
        <v>1</v>
      </c>
      <c r="I246" s="60">
        <v>1</v>
      </c>
      <c r="J246" s="60">
        <v>1</v>
      </c>
      <c r="K246" s="60">
        <v>1</v>
      </c>
      <c r="L246" s="60">
        <v>1</v>
      </c>
      <c r="M246" s="60">
        <v>1</v>
      </c>
      <c r="N246" s="60">
        <v>1</v>
      </c>
      <c r="O246" s="60"/>
      <c r="P246" s="60"/>
      <c r="Q246" s="60">
        <v>1</v>
      </c>
      <c r="R246" s="60"/>
      <c r="S246" s="60"/>
      <c r="T246" s="60"/>
      <c r="U246" s="60"/>
      <c r="V246" s="60"/>
      <c r="W246" s="29"/>
    </row>
    <row r="247" s="1" customFormat="1" ht="16" customHeight="1" spans="1:23">
      <c r="A247" s="64"/>
      <c r="B247" s="63"/>
      <c r="C247" s="60" t="s">
        <v>48</v>
      </c>
      <c r="D247" s="60" t="s">
        <v>31</v>
      </c>
      <c r="E247" s="60">
        <v>20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 t="s">
        <v>52</v>
      </c>
      <c r="V247" s="60"/>
      <c r="W247" s="29"/>
    </row>
    <row r="248" s="1" customFormat="1" customHeight="1" spans="1:23">
      <c r="A248" s="58">
        <v>82</v>
      </c>
      <c r="B248" s="59" t="s">
        <v>175</v>
      </c>
      <c r="C248" s="59" t="s">
        <v>27</v>
      </c>
      <c r="D248" s="60" t="s">
        <v>28</v>
      </c>
      <c r="E248" s="60">
        <v>300</v>
      </c>
      <c r="F248" s="60">
        <v>65</v>
      </c>
      <c r="G248" s="60">
        <v>60</v>
      </c>
      <c r="H248" s="60">
        <v>50</v>
      </c>
      <c r="I248" s="60"/>
      <c r="J248" s="60"/>
      <c r="K248" s="60"/>
      <c r="L248" s="60"/>
      <c r="M248" s="60"/>
      <c r="N248" s="60"/>
      <c r="O248" s="60">
        <v>33</v>
      </c>
      <c r="P248" s="60">
        <v>32</v>
      </c>
      <c r="Q248" s="60">
        <v>25</v>
      </c>
      <c r="R248" s="60">
        <v>20</v>
      </c>
      <c r="S248" s="60">
        <v>15</v>
      </c>
      <c r="T248" s="60"/>
      <c r="U248" s="60"/>
      <c r="V248" s="60"/>
      <c r="W248" s="29"/>
    </row>
    <row r="249" s="1" customFormat="1" customHeight="1" spans="1:23">
      <c r="A249" s="61"/>
      <c r="B249" s="62"/>
      <c r="C249" s="63"/>
      <c r="D249" s="60" t="s">
        <v>29</v>
      </c>
      <c r="E249" s="60">
        <v>200</v>
      </c>
      <c r="F249" s="60">
        <v>30</v>
      </c>
      <c r="G249" s="60">
        <v>35</v>
      </c>
      <c r="H249" s="60">
        <v>45</v>
      </c>
      <c r="I249" s="60">
        <v>20</v>
      </c>
      <c r="J249" s="60">
        <v>10</v>
      </c>
      <c r="K249" s="60">
        <v>3</v>
      </c>
      <c r="L249" s="60">
        <v>5</v>
      </c>
      <c r="M249" s="60">
        <v>10</v>
      </c>
      <c r="N249" s="60">
        <v>10</v>
      </c>
      <c r="O249" s="60">
        <v>10</v>
      </c>
      <c r="P249" s="60">
        <v>10</v>
      </c>
      <c r="Q249" s="60">
        <v>5</v>
      </c>
      <c r="R249" s="60">
        <v>5</v>
      </c>
      <c r="S249" s="60"/>
      <c r="T249" s="60"/>
      <c r="U249" s="60"/>
      <c r="V249" s="60" t="s">
        <v>176</v>
      </c>
      <c r="W249" s="29"/>
    </row>
    <row r="250" s="1" customFormat="1" ht="16" customHeight="1" spans="1:23">
      <c r="A250" s="64"/>
      <c r="B250" s="63"/>
      <c r="C250" s="60" t="s">
        <v>48</v>
      </c>
      <c r="D250" s="60" t="s">
        <v>31</v>
      </c>
      <c r="E250" s="60">
        <v>125</v>
      </c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8" t="s">
        <v>177</v>
      </c>
      <c r="V250" s="60"/>
      <c r="W250" s="29"/>
    </row>
    <row r="251" s="1" customFormat="1" customHeight="1" spans="1:23">
      <c r="A251" s="61">
        <v>83</v>
      </c>
      <c r="B251" s="59" t="s">
        <v>178</v>
      </c>
      <c r="C251" s="65" t="s">
        <v>27</v>
      </c>
      <c r="D251" s="60" t="s">
        <v>28</v>
      </c>
      <c r="E251" s="60">
        <v>80</v>
      </c>
      <c r="F251" s="60">
        <v>8</v>
      </c>
      <c r="G251" s="60">
        <v>9</v>
      </c>
      <c r="H251" s="60">
        <v>11</v>
      </c>
      <c r="I251" s="60"/>
      <c r="J251" s="60"/>
      <c r="K251" s="60"/>
      <c r="L251" s="60"/>
      <c r="M251" s="60"/>
      <c r="N251" s="60"/>
      <c r="O251" s="60">
        <v>19</v>
      </c>
      <c r="P251" s="60">
        <v>18</v>
      </c>
      <c r="Q251" s="60">
        <v>13</v>
      </c>
      <c r="R251" s="60">
        <v>1</v>
      </c>
      <c r="S251" s="60">
        <v>1</v>
      </c>
      <c r="T251" s="60"/>
      <c r="U251" s="60"/>
      <c r="V251" s="60"/>
      <c r="W251" s="29"/>
    </row>
    <row r="252" s="1" customFormat="1" ht="27" customHeight="1" spans="1:23">
      <c r="A252" s="61"/>
      <c r="B252" s="62"/>
      <c r="C252" s="66"/>
      <c r="D252" s="60" t="s">
        <v>29</v>
      </c>
      <c r="E252" s="60">
        <v>80</v>
      </c>
      <c r="F252" s="60">
        <v>11</v>
      </c>
      <c r="G252" s="60">
        <v>12</v>
      </c>
      <c r="H252" s="60">
        <v>15</v>
      </c>
      <c r="I252" s="60">
        <v>3</v>
      </c>
      <c r="J252" s="60">
        <v>5</v>
      </c>
      <c r="K252" s="60">
        <v>1</v>
      </c>
      <c r="L252" s="60">
        <v>4</v>
      </c>
      <c r="M252" s="60">
        <v>4</v>
      </c>
      <c r="N252" s="60"/>
      <c r="O252" s="60">
        <v>7</v>
      </c>
      <c r="P252" s="60">
        <v>5</v>
      </c>
      <c r="Q252" s="60">
        <v>4</v>
      </c>
      <c r="R252" s="60">
        <v>1</v>
      </c>
      <c r="S252" s="60"/>
      <c r="T252" s="60">
        <v>3</v>
      </c>
      <c r="U252" s="60" t="s">
        <v>99</v>
      </c>
      <c r="V252" s="60" t="s">
        <v>179</v>
      </c>
      <c r="W252" s="29"/>
    </row>
    <row r="253" s="1" customFormat="1" customHeight="1" spans="1:23">
      <c r="A253" s="64"/>
      <c r="B253" s="63"/>
      <c r="C253" s="60" t="s">
        <v>48</v>
      </c>
      <c r="D253" s="60" t="s">
        <v>31</v>
      </c>
      <c r="E253" s="60">
        <v>40</v>
      </c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 t="s">
        <v>152</v>
      </c>
      <c r="V253" s="60"/>
      <c r="W253" s="29"/>
    </row>
    <row r="254" s="1" customFormat="1" customHeight="1" spans="1:23">
      <c r="A254" s="58">
        <v>84</v>
      </c>
      <c r="B254" s="59" t="s">
        <v>180</v>
      </c>
      <c r="C254" s="59" t="s">
        <v>27</v>
      </c>
      <c r="D254" s="60" t="s">
        <v>28</v>
      </c>
      <c r="E254" s="60">
        <v>60</v>
      </c>
      <c r="F254" s="60">
        <v>22</v>
      </c>
      <c r="G254" s="60">
        <v>16</v>
      </c>
      <c r="H254" s="60">
        <v>3</v>
      </c>
      <c r="I254" s="60"/>
      <c r="J254" s="60"/>
      <c r="K254" s="60"/>
      <c r="L254" s="60"/>
      <c r="M254" s="60"/>
      <c r="N254" s="60"/>
      <c r="O254" s="60">
        <v>8</v>
      </c>
      <c r="P254" s="60">
        <v>6</v>
      </c>
      <c r="Q254" s="60">
        <v>3</v>
      </c>
      <c r="R254" s="60">
        <v>1</v>
      </c>
      <c r="S254" s="60">
        <v>1</v>
      </c>
      <c r="T254" s="60"/>
      <c r="U254" s="60"/>
      <c r="V254" s="60"/>
      <c r="W254" s="29"/>
    </row>
    <row r="255" s="1" customFormat="1" customHeight="1" spans="1:23">
      <c r="A255" s="61"/>
      <c r="B255" s="62"/>
      <c r="C255" s="63"/>
      <c r="D255" s="60" t="s">
        <v>29</v>
      </c>
      <c r="E255" s="60">
        <v>24</v>
      </c>
      <c r="F255" s="60">
        <v>2</v>
      </c>
      <c r="G255" s="60">
        <v>6</v>
      </c>
      <c r="H255" s="60">
        <v>5</v>
      </c>
      <c r="I255" s="60">
        <v>4</v>
      </c>
      <c r="J255" s="60">
        <v>1</v>
      </c>
      <c r="K255" s="60"/>
      <c r="L255" s="60"/>
      <c r="M255" s="60">
        <v>1</v>
      </c>
      <c r="N255" s="60"/>
      <c r="O255" s="60"/>
      <c r="P255" s="60">
        <v>4</v>
      </c>
      <c r="Q255" s="60"/>
      <c r="R255" s="60"/>
      <c r="S255" s="60"/>
      <c r="T255" s="60"/>
      <c r="U255" s="60" t="s">
        <v>95</v>
      </c>
      <c r="V255" s="60"/>
      <c r="W255" s="29"/>
    </row>
    <row r="256" s="1" customFormat="1" ht="16" customHeight="1" spans="1:23">
      <c r="A256" s="64"/>
      <c r="B256" s="63"/>
      <c r="C256" s="60" t="s">
        <v>48</v>
      </c>
      <c r="D256" s="60" t="s">
        <v>31</v>
      </c>
      <c r="E256" s="60">
        <v>16</v>
      </c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 t="s">
        <v>123</v>
      </c>
      <c r="V256" s="60"/>
      <c r="W256" s="29"/>
    </row>
    <row r="257" s="1" customFormat="1" customHeight="1" spans="1:23">
      <c r="A257" s="18" t="s">
        <v>97</v>
      </c>
      <c r="B257" s="18"/>
      <c r="C257" s="18"/>
      <c r="D257" s="18"/>
      <c r="E257" s="44">
        <f t="shared" ref="E257:T257" si="15">SUM(E232:E256)</f>
        <v>1835</v>
      </c>
      <c r="F257" s="44">
        <f t="shared" si="15"/>
        <v>335</v>
      </c>
      <c r="G257" s="44">
        <f t="shared" si="15"/>
        <v>301</v>
      </c>
      <c r="H257" s="44">
        <f t="shared" si="15"/>
        <v>198</v>
      </c>
      <c r="I257" s="44">
        <f t="shared" si="15"/>
        <v>48</v>
      </c>
      <c r="J257" s="44">
        <f t="shared" si="15"/>
        <v>27</v>
      </c>
      <c r="K257" s="44">
        <f t="shared" si="15"/>
        <v>9</v>
      </c>
      <c r="L257" s="44">
        <f t="shared" si="15"/>
        <v>13</v>
      </c>
      <c r="M257" s="44">
        <f t="shared" si="15"/>
        <v>21</v>
      </c>
      <c r="N257" s="44">
        <f t="shared" si="15"/>
        <v>13</v>
      </c>
      <c r="O257" s="44">
        <f t="shared" si="15"/>
        <v>149</v>
      </c>
      <c r="P257" s="44">
        <f t="shared" si="15"/>
        <v>144</v>
      </c>
      <c r="Q257" s="44">
        <f t="shared" si="15"/>
        <v>103</v>
      </c>
      <c r="R257" s="44">
        <f t="shared" si="15"/>
        <v>40</v>
      </c>
      <c r="S257" s="44">
        <f t="shared" si="15"/>
        <v>19</v>
      </c>
      <c r="T257" s="44">
        <f t="shared" si="15"/>
        <v>30</v>
      </c>
      <c r="U257" s="44">
        <v>378</v>
      </c>
      <c r="V257" s="37">
        <v>7</v>
      </c>
      <c r="W257" s="46"/>
    </row>
    <row r="258" s="1" customFormat="1" customHeight="1" spans="1:23">
      <c r="A258" s="18" t="s">
        <v>181</v>
      </c>
      <c r="B258" s="18"/>
      <c r="C258" s="18"/>
      <c r="D258" s="18"/>
      <c r="E258" s="18">
        <f t="shared" ref="E258:U258" si="16">SUM(E257,E231,E203,E169,E135,E104,E84,E72,E68,E26)</f>
        <v>8566</v>
      </c>
      <c r="F258" s="18">
        <f t="shared" si="16"/>
        <v>1327</v>
      </c>
      <c r="G258" s="18">
        <f t="shared" si="16"/>
        <v>1190</v>
      </c>
      <c r="H258" s="18">
        <f t="shared" si="16"/>
        <v>1017</v>
      </c>
      <c r="I258" s="18">
        <f t="shared" si="16"/>
        <v>196</v>
      </c>
      <c r="J258" s="18">
        <f t="shared" si="16"/>
        <v>123</v>
      </c>
      <c r="K258" s="18">
        <f t="shared" si="16"/>
        <v>79</v>
      </c>
      <c r="L258" s="18">
        <f t="shared" si="16"/>
        <v>90</v>
      </c>
      <c r="M258" s="18">
        <f t="shared" si="16"/>
        <v>118</v>
      </c>
      <c r="N258" s="18">
        <f t="shared" si="16"/>
        <v>131</v>
      </c>
      <c r="O258" s="18">
        <f t="shared" si="16"/>
        <v>652</v>
      </c>
      <c r="P258" s="18">
        <f t="shared" si="16"/>
        <v>629</v>
      </c>
      <c r="Q258" s="18">
        <f t="shared" si="16"/>
        <v>489</v>
      </c>
      <c r="R258" s="18">
        <f t="shared" si="16"/>
        <v>273</v>
      </c>
      <c r="S258" s="18">
        <f t="shared" si="16"/>
        <v>132</v>
      </c>
      <c r="T258" s="18">
        <f t="shared" si="16"/>
        <v>263</v>
      </c>
      <c r="U258" s="18">
        <f t="shared" si="16"/>
        <v>1819</v>
      </c>
      <c r="V258" s="18">
        <f>SUM(V257,V231,V203,V169,V135,V104,V84,V68)</f>
        <v>38</v>
      </c>
      <c r="W258" s="32"/>
    </row>
    <row r="259" s="1" customFormat="1" ht="16" customHeight="1" spans="1:23">
      <c r="A259" s="18" t="s">
        <v>27</v>
      </c>
      <c r="B259" s="18"/>
      <c r="C259" s="18"/>
      <c r="D259" s="18" t="s">
        <v>28</v>
      </c>
      <c r="E259" s="18">
        <f>SUM(E254,E251,E248,E245,E243,E240,E238,E232,E235,E228,E225,E222,E219,E216,E213,E210,E207,E204,E200,E197,E194,E191,E188,E185,E182,E179,E176,E173,E166,E163,E160,E157,E154,E151,E170,E148,E145,E142,E139,E136,E132,E129,E126,E123,E120,E117,E114,E111,E108,E105,E101,E98,E95,E92,E88,E85,E82,E79,E76,E73,E69,E64,E61,E58,E55,E51,E48,E45,E42,E39,E36,E33,E30,E27,E24,E22,E20,E18,E16,E14,E12,E10,E8,E6)</f>
        <v>4418</v>
      </c>
      <c r="F259" s="18">
        <f>SUM(E259,E260)</f>
        <v>6759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32"/>
    </row>
    <row r="260" s="1" customFormat="1" ht="14" customHeight="1" spans="1:23">
      <c r="A260" s="18"/>
      <c r="B260" s="18"/>
      <c r="C260" s="18"/>
      <c r="D260" s="18" t="s">
        <v>29</v>
      </c>
      <c r="E260" s="18">
        <f>SUM(E255,E252,E249,E246,E241,E236,E233,E229,E226,E220,E217,E214,E211,E208,E205,E201,E198,E195,E192,E189,E186,E183,E180,E177,E174,E171,E167,E164,E161,E158,E155,E152,E149,E146,E143,E140,E137,E133,E130,E127,E124,E121,E118,E115,E112,E109,E106,E102,E99,E96,E93,E89,E86,E83,E80,E77,E74,E70,E65,E62,E59,E56,E52,E49,E46,E43,E40,E37,E34,E31,E28,E25,E23,E21,E19,E17,E15,E13,E11,E9,E7)</f>
        <v>2341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32"/>
    </row>
    <row r="261" s="1" customFormat="1" ht="13" customHeight="1" spans="1:23">
      <c r="A261" s="18" t="s">
        <v>48</v>
      </c>
      <c r="B261" s="18"/>
      <c r="C261" s="18"/>
      <c r="D261" s="18" t="s">
        <v>28</v>
      </c>
      <c r="E261" s="18">
        <f>SUBTOTAL(9,E150,E100,E90,E66,E53)</f>
        <v>46</v>
      </c>
      <c r="F261" s="18">
        <f>SUM(E261,E262)</f>
        <v>1807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32"/>
    </row>
    <row r="262" s="1" customFormat="1" ht="13" customHeight="1" spans="1:23">
      <c r="A262" s="18"/>
      <c r="B262" s="18"/>
      <c r="C262" s="18"/>
      <c r="D262" s="18" t="s">
        <v>31</v>
      </c>
      <c r="E262" s="18">
        <f>SUM(E256,E253,E250,E247,E244,E242,E239,E237,E234,E230,E227,E224,E221,E218,E215,E212,E209,E206,E202,E199,E196,E193,E190,E187,E184,E181,E178,E175,E172,E168,E165,E162,E159,E156,E153,E147,E144,E141,E138,E134,E131,E128,E125,E122,E119,E116,E113,E110,E107,E103,E97,E94,E91,E87,E81,E78,E75,E71,E67,E63,E60,E57,E54,E50,E47,E44,E41,E38,E35,E32,E29)</f>
        <v>1761</v>
      </c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32"/>
    </row>
  </sheetData>
  <mergeCells count="275">
    <mergeCell ref="A1:B1"/>
    <mergeCell ref="F4:W4"/>
    <mergeCell ref="A26:C26"/>
    <mergeCell ref="A68:D68"/>
    <mergeCell ref="A72:D72"/>
    <mergeCell ref="A84:D84"/>
    <mergeCell ref="A104:D104"/>
    <mergeCell ref="A135:D135"/>
    <mergeCell ref="A169:D169"/>
    <mergeCell ref="A203:D203"/>
    <mergeCell ref="A231:D231"/>
    <mergeCell ref="A257:D257"/>
    <mergeCell ref="A258:D258"/>
    <mergeCell ref="F263:H26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9"/>
    <mergeCell ref="A30:A32"/>
    <mergeCell ref="A33:A35"/>
    <mergeCell ref="A36:A38"/>
    <mergeCell ref="A39:A41"/>
    <mergeCell ref="A42:A44"/>
    <mergeCell ref="A45:A47"/>
    <mergeCell ref="A48:A50"/>
    <mergeCell ref="A51:A54"/>
    <mergeCell ref="A55:A57"/>
    <mergeCell ref="A58:A60"/>
    <mergeCell ref="A61:A63"/>
    <mergeCell ref="A64:A67"/>
    <mergeCell ref="A69:A71"/>
    <mergeCell ref="A73:A75"/>
    <mergeCell ref="A76:A78"/>
    <mergeCell ref="A79:A81"/>
    <mergeCell ref="A82:A83"/>
    <mergeCell ref="A85:A87"/>
    <mergeCell ref="A88:A91"/>
    <mergeCell ref="A92:A94"/>
    <mergeCell ref="A95:A97"/>
    <mergeCell ref="A98:A100"/>
    <mergeCell ref="A101:A103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2:A234"/>
    <mergeCell ref="A235:A237"/>
    <mergeCell ref="A238:A239"/>
    <mergeCell ref="A240:A242"/>
    <mergeCell ref="A243:A244"/>
    <mergeCell ref="A245:A247"/>
    <mergeCell ref="A248:A250"/>
    <mergeCell ref="A251:A253"/>
    <mergeCell ref="A254:A256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9"/>
    <mergeCell ref="B30:B32"/>
    <mergeCell ref="B33:B35"/>
    <mergeCell ref="B36:B38"/>
    <mergeCell ref="B39:B41"/>
    <mergeCell ref="B42:B44"/>
    <mergeCell ref="B45:B47"/>
    <mergeCell ref="B48:B50"/>
    <mergeCell ref="B51:B54"/>
    <mergeCell ref="B55:B57"/>
    <mergeCell ref="B58:B60"/>
    <mergeCell ref="B61:B63"/>
    <mergeCell ref="B64:B67"/>
    <mergeCell ref="B69:B71"/>
    <mergeCell ref="B73:B75"/>
    <mergeCell ref="B76:B78"/>
    <mergeCell ref="B79:B81"/>
    <mergeCell ref="B82:B83"/>
    <mergeCell ref="B85:B87"/>
    <mergeCell ref="B88:B91"/>
    <mergeCell ref="B92:B94"/>
    <mergeCell ref="B95:B97"/>
    <mergeCell ref="B98:B100"/>
    <mergeCell ref="B101:B103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2:B234"/>
    <mergeCell ref="B235:B237"/>
    <mergeCell ref="B238:B239"/>
    <mergeCell ref="B240:B242"/>
    <mergeCell ref="B243:B244"/>
    <mergeCell ref="B245:B247"/>
    <mergeCell ref="B248:B250"/>
    <mergeCell ref="B251:B253"/>
    <mergeCell ref="B254:B256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30:C31"/>
    <mergeCell ref="C33:C34"/>
    <mergeCell ref="C36:C37"/>
    <mergeCell ref="C39:C40"/>
    <mergeCell ref="C42:C43"/>
    <mergeCell ref="C45:C46"/>
    <mergeCell ref="C51:C52"/>
    <mergeCell ref="C53:C54"/>
    <mergeCell ref="C55:C56"/>
    <mergeCell ref="C58:C59"/>
    <mergeCell ref="C61:C62"/>
    <mergeCell ref="C64:C65"/>
    <mergeCell ref="C66:C67"/>
    <mergeCell ref="C69:C70"/>
    <mergeCell ref="C73:C74"/>
    <mergeCell ref="C76:C77"/>
    <mergeCell ref="C79:C80"/>
    <mergeCell ref="C82:C83"/>
    <mergeCell ref="C85:C86"/>
    <mergeCell ref="C88:C89"/>
    <mergeCell ref="C90:C91"/>
    <mergeCell ref="C92:C93"/>
    <mergeCell ref="C95:C96"/>
    <mergeCell ref="C98:C99"/>
    <mergeCell ref="C101:C102"/>
    <mergeCell ref="C105:C106"/>
    <mergeCell ref="C108:C109"/>
    <mergeCell ref="C111:C112"/>
    <mergeCell ref="C114:C115"/>
    <mergeCell ref="C117:C118"/>
    <mergeCell ref="C120:C121"/>
    <mergeCell ref="C123:C124"/>
    <mergeCell ref="C126:C127"/>
    <mergeCell ref="C129:C130"/>
    <mergeCell ref="C132:C133"/>
    <mergeCell ref="C136:C137"/>
    <mergeCell ref="C139:C140"/>
    <mergeCell ref="C142:C143"/>
    <mergeCell ref="C145:C146"/>
    <mergeCell ref="C148:C149"/>
    <mergeCell ref="C151:C152"/>
    <mergeCell ref="C154:C155"/>
    <mergeCell ref="C160:C161"/>
    <mergeCell ref="C163:C164"/>
    <mergeCell ref="C166:C167"/>
    <mergeCell ref="C170:C171"/>
    <mergeCell ref="C173:C174"/>
    <mergeCell ref="C176:C177"/>
    <mergeCell ref="C179:C180"/>
    <mergeCell ref="C182:C183"/>
    <mergeCell ref="C185:C186"/>
    <mergeCell ref="C188:C189"/>
    <mergeCell ref="C191:C192"/>
    <mergeCell ref="C194:C195"/>
    <mergeCell ref="C197:C198"/>
    <mergeCell ref="C200:C201"/>
    <mergeCell ref="C204:C205"/>
    <mergeCell ref="C207:C208"/>
    <mergeCell ref="C210:C211"/>
    <mergeCell ref="C213:C214"/>
    <mergeCell ref="C216:C217"/>
    <mergeCell ref="C219:C220"/>
    <mergeCell ref="C222:C223"/>
    <mergeCell ref="C225:C226"/>
    <mergeCell ref="C228:C229"/>
    <mergeCell ref="C232:C233"/>
    <mergeCell ref="C235:C236"/>
    <mergeCell ref="C240:C241"/>
    <mergeCell ref="C245:C246"/>
    <mergeCell ref="C248:C249"/>
    <mergeCell ref="C251:C252"/>
    <mergeCell ref="C254:C255"/>
    <mergeCell ref="D4:D5"/>
    <mergeCell ref="E4:E5"/>
    <mergeCell ref="A2:W3"/>
    <mergeCell ref="A259:C260"/>
    <mergeCell ref="F259:W260"/>
    <mergeCell ref="A261:C262"/>
    <mergeCell ref="F261:W26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2018-05-23T02:50:01Z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