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<sst xmlns="http://schemas.openxmlformats.org/spreadsheetml/2006/main" count="678" uniqueCount="345">
  <si>
    <t>附件1：
                                  贵阳市交通委员会委属事业单位2021年公开招聘A类、B类岗位人员笔试、专业测试成绩及进入面试人员名单</t>
  </si>
  <si>
    <t>序号</t>
  </si>
  <si>
    <t>姓名</t>
  </si>
  <si>
    <t>笔试
准考证号</t>
  </si>
  <si>
    <t>专业测试
准考证号</t>
  </si>
  <si>
    <t>报考单位</t>
  </si>
  <si>
    <t>报考岗位
及代码</t>
  </si>
  <si>
    <t>岗位类别</t>
  </si>
  <si>
    <t>笔试成绩</t>
  </si>
  <si>
    <t>专业测试成绩</t>
  </si>
  <si>
    <t xml:space="preserve">笔试成绩（百分制）（占30％）和专业测试成绩（百分制）（占40％）两科成绩之和（笔试环节成绩÷3×30% +专业测试成绩×40%）
</t>
  </si>
  <si>
    <t>名次</t>
  </si>
  <si>
    <t>是否进入面试</t>
  </si>
  <si>
    <t>备注</t>
  </si>
  <si>
    <t>职测成绩</t>
  </si>
  <si>
    <t>综合成绩</t>
  </si>
  <si>
    <t>总成绩</t>
  </si>
  <si>
    <t>笔试成绩换算成百分制</t>
  </si>
  <si>
    <t>A类岗位笔试成绩（百分制）占总成绩60%折算，B类岗位占30%折算</t>
  </si>
  <si>
    <t>专业测试成绩（缺考按零分计算）</t>
  </si>
  <si>
    <t>专业测试成绩（百分制）占总成绩40%折算</t>
  </si>
  <si>
    <t>李德欢</t>
  </si>
  <si>
    <t>1152017102414</t>
  </si>
  <si>
    <t>20215801013</t>
  </si>
  <si>
    <t>贵阳市交通基础设施建设服务中心</t>
  </si>
  <si>
    <t>B</t>
  </si>
  <si>
    <t>83.89</t>
  </si>
  <si>
    <t>是</t>
  </si>
  <si>
    <t>张琪</t>
  </si>
  <si>
    <t>1152017102425</t>
  </si>
  <si>
    <t>20215801001</t>
  </si>
  <si>
    <t>77.97</t>
  </si>
  <si>
    <t>马全</t>
  </si>
  <si>
    <t>1152017101816</t>
  </si>
  <si>
    <t>20215801009</t>
  </si>
  <si>
    <t>81.09</t>
  </si>
  <si>
    <t>丁鹏超</t>
  </si>
  <si>
    <t>1152017103726</t>
  </si>
  <si>
    <t>20215801007</t>
  </si>
  <si>
    <t>77.83</t>
  </si>
  <si>
    <t>孙安康</t>
  </si>
  <si>
    <t>1152017100228</t>
  </si>
  <si>
    <t>20215801004</t>
  </si>
  <si>
    <t>74.64</t>
  </si>
  <si>
    <t>王炯</t>
  </si>
  <si>
    <t>1152017106119</t>
  </si>
  <si>
    <t>20215801011</t>
  </si>
  <si>
    <t>72.67</t>
  </si>
  <si>
    <t>万成铭</t>
  </si>
  <si>
    <t>1152017104604</t>
  </si>
  <si>
    <t>20215801006</t>
  </si>
  <si>
    <t>71.03</t>
  </si>
  <si>
    <t>杨浩</t>
  </si>
  <si>
    <t>1152017105602</t>
  </si>
  <si>
    <t>20215801010</t>
  </si>
  <si>
    <t>71.48</t>
  </si>
  <si>
    <t>李正飞</t>
  </si>
  <si>
    <t>1152017103206</t>
  </si>
  <si>
    <t>20215801017</t>
  </si>
  <si>
    <t>72.22</t>
  </si>
  <si>
    <t>伍红娟</t>
  </si>
  <si>
    <t>1152017103022</t>
  </si>
  <si>
    <t>20215801016</t>
  </si>
  <si>
    <t>倪渼璨</t>
  </si>
  <si>
    <t>1152017101121</t>
  </si>
  <si>
    <t>20215801005</t>
  </si>
  <si>
    <t>67.81</t>
  </si>
  <si>
    <t>郭晶</t>
  </si>
  <si>
    <t>1152017100810</t>
  </si>
  <si>
    <t>20215801008</t>
  </si>
  <si>
    <t>68.75</t>
  </si>
  <si>
    <t>周金</t>
  </si>
  <si>
    <t>1152017104425</t>
  </si>
  <si>
    <t>20215801020</t>
  </si>
  <si>
    <t>70.72</t>
  </si>
  <si>
    <t>彭卿</t>
  </si>
  <si>
    <t>1152017104721</t>
  </si>
  <si>
    <t>20215801019</t>
  </si>
  <si>
    <t>67.11</t>
  </si>
  <si>
    <t>李思静</t>
  </si>
  <si>
    <t>1152017101808</t>
  </si>
  <si>
    <t>20215801012</t>
  </si>
  <si>
    <t>64.25</t>
  </si>
  <si>
    <t>谯洋</t>
  </si>
  <si>
    <t>1152017103312</t>
  </si>
  <si>
    <t>20215801002</t>
  </si>
  <si>
    <t>——</t>
  </si>
  <si>
    <t>未参加专业测试</t>
  </si>
  <si>
    <t>王林梅</t>
  </si>
  <si>
    <t>1152017101524</t>
  </si>
  <si>
    <t>20215801003</t>
  </si>
  <si>
    <t>邓黎阳</t>
  </si>
  <si>
    <t>1152017104611</t>
  </si>
  <si>
    <t>20215801014</t>
  </si>
  <si>
    <t>郑旭兰</t>
  </si>
  <si>
    <t>1152017105502</t>
  </si>
  <si>
    <t>20215801015</t>
  </si>
  <si>
    <t>刘仕坤</t>
  </si>
  <si>
    <t>1152017102709</t>
  </si>
  <si>
    <t>20215801018</t>
  </si>
  <si>
    <t>陆鑫</t>
  </si>
  <si>
    <t>1152017901404</t>
  </si>
  <si>
    <t>20215802011</t>
  </si>
  <si>
    <t>87.34</t>
  </si>
  <si>
    <t>王立鹏</t>
  </si>
  <si>
    <t>1152017900101</t>
  </si>
  <si>
    <t>20215802003</t>
  </si>
  <si>
    <t>84.20</t>
  </si>
  <si>
    <t>钱贤臣</t>
  </si>
  <si>
    <t>1152017104515</t>
  </si>
  <si>
    <t>20215802005</t>
  </si>
  <si>
    <t>83.64</t>
  </si>
  <si>
    <t>邓兴兴</t>
  </si>
  <si>
    <t>1152017100930</t>
  </si>
  <si>
    <t>20215802004</t>
  </si>
  <si>
    <t>82.70</t>
  </si>
  <si>
    <t>李煜</t>
  </si>
  <si>
    <t>1152017900714</t>
  </si>
  <si>
    <t>20215802001</t>
  </si>
  <si>
    <t>79.20</t>
  </si>
  <si>
    <t>杜宇兵</t>
  </si>
  <si>
    <t>1152017104111</t>
  </si>
  <si>
    <t>20215802002</t>
  </si>
  <si>
    <t>80.86</t>
  </si>
  <si>
    <t>王小元</t>
  </si>
  <si>
    <t>1152017104011</t>
  </si>
  <si>
    <t>20215802024</t>
  </si>
  <si>
    <t>86.64</t>
  </si>
  <si>
    <t>康旺</t>
  </si>
  <si>
    <t>1152017902727</t>
  </si>
  <si>
    <t>20215802017</t>
  </si>
  <si>
    <t>84.11</t>
  </si>
  <si>
    <t>彭尧</t>
  </si>
  <si>
    <t>1152017902629</t>
  </si>
  <si>
    <t>20215802006</t>
  </si>
  <si>
    <t>79.86</t>
  </si>
  <si>
    <t>周子棚</t>
  </si>
  <si>
    <t>1152017101014</t>
  </si>
  <si>
    <t>20215802009</t>
  </si>
  <si>
    <t>79.42</t>
  </si>
  <si>
    <t>金智航</t>
  </si>
  <si>
    <t>1152017901326</t>
  </si>
  <si>
    <t>20215802015</t>
  </si>
  <si>
    <t>82.98</t>
  </si>
  <si>
    <t>杨胜军</t>
  </si>
  <si>
    <t>1152017901225</t>
  </si>
  <si>
    <t>20215802026</t>
  </si>
  <si>
    <t>84.78</t>
  </si>
  <si>
    <t>张端</t>
  </si>
  <si>
    <t>1152017100113</t>
  </si>
  <si>
    <t>20215802008</t>
  </si>
  <si>
    <t>78.87</t>
  </si>
  <si>
    <t>冯发志</t>
  </si>
  <si>
    <t>1152017901909</t>
  </si>
  <si>
    <t>20215802013</t>
  </si>
  <si>
    <t>81.92</t>
  </si>
  <si>
    <t>沈傲然</t>
  </si>
  <si>
    <t>1152017900802</t>
  </si>
  <si>
    <t>20215802007</t>
  </si>
  <si>
    <t>77.29</t>
  </si>
  <si>
    <t>霍兰山</t>
  </si>
  <si>
    <t>1152017102327</t>
  </si>
  <si>
    <t>20215802010</t>
  </si>
  <si>
    <t>77.89</t>
  </si>
  <si>
    <t>李鑫涛</t>
  </si>
  <si>
    <t>1152017901814</t>
  </si>
  <si>
    <t>20215802019</t>
  </si>
  <si>
    <t>79.12</t>
  </si>
  <si>
    <t>冯运江</t>
  </si>
  <si>
    <t>1152017902528</t>
  </si>
  <si>
    <t>20215802016</t>
  </si>
  <si>
    <t>78.11</t>
  </si>
  <si>
    <t>张景长</t>
  </si>
  <si>
    <t>1152017900211</t>
  </si>
  <si>
    <t>20215802028</t>
  </si>
  <si>
    <t>80.03</t>
  </si>
  <si>
    <t>付云</t>
  </si>
  <si>
    <t>1152017900702</t>
  </si>
  <si>
    <t>20215802027</t>
  </si>
  <si>
    <t>79.78</t>
  </si>
  <si>
    <t>罗代伟</t>
  </si>
  <si>
    <t>1152017902502</t>
  </si>
  <si>
    <t>20215802012</t>
  </si>
  <si>
    <t>74.14</t>
  </si>
  <si>
    <t>杨渊</t>
  </si>
  <si>
    <t>1152017900422</t>
  </si>
  <si>
    <t>20215802022</t>
  </si>
  <si>
    <t>76.70</t>
  </si>
  <si>
    <t>余潇</t>
  </si>
  <si>
    <t>1152017103120</t>
  </si>
  <si>
    <t>20215802025</t>
  </si>
  <si>
    <t>76.90</t>
  </si>
  <si>
    <t>肖冰清</t>
  </si>
  <si>
    <t>1152017901608</t>
  </si>
  <si>
    <t>20215802018</t>
  </si>
  <si>
    <t>74.39</t>
  </si>
  <si>
    <t>任柯</t>
  </si>
  <si>
    <t>1152017103525</t>
  </si>
  <si>
    <t>20215802023</t>
  </si>
  <si>
    <t>74.34</t>
  </si>
  <si>
    <t>魏子昂</t>
  </si>
  <si>
    <t>1152017103921</t>
  </si>
  <si>
    <t>20215802021</t>
  </si>
  <si>
    <t>71.45</t>
  </si>
  <si>
    <t>任喻麟</t>
  </si>
  <si>
    <t>1152017902203</t>
  </si>
  <si>
    <t>20215802020</t>
  </si>
  <si>
    <t>64.89</t>
  </si>
  <si>
    <t>何加平</t>
  </si>
  <si>
    <t>1152017900427</t>
  </si>
  <si>
    <t>20215802014</t>
  </si>
  <si>
    <t>金媛</t>
  </si>
  <si>
    <t>1152017901222</t>
  </si>
  <si>
    <t>A</t>
  </si>
  <si>
    <t>1</t>
  </si>
  <si>
    <t>通过资格复审人员</t>
  </si>
  <si>
    <t>周艳维</t>
  </si>
  <si>
    <t>1152017900807</t>
  </si>
  <si>
    <t>3</t>
  </si>
  <si>
    <t>王榆</t>
  </si>
  <si>
    <t>1152017901101</t>
  </si>
  <si>
    <t>5</t>
  </si>
  <si>
    <t>罗艺</t>
  </si>
  <si>
    <t>1152017900523</t>
  </si>
  <si>
    <t>贵阳市交通运输服务中心</t>
  </si>
  <si>
    <t>10110005901</t>
  </si>
  <si>
    <t>2</t>
  </si>
  <si>
    <t>王越</t>
  </si>
  <si>
    <t>1152017900914</t>
  </si>
  <si>
    <t>龙棋</t>
  </si>
  <si>
    <t>1152017900608</t>
  </si>
  <si>
    <t>4</t>
  </si>
  <si>
    <t>李泽金</t>
  </si>
  <si>
    <t>1152017902503</t>
  </si>
  <si>
    <t>王飞翔</t>
  </si>
  <si>
    <t>1152017901610</t>
  </si>
  <si>
    <t>6</t>
  </si>
  <si>
    <t>支行</t>
  </si>
  <si>
    <t>1152017900604</t>
  </si>
  <si>
    <t>彭一帆</t>
  </si>
  <si>
    <t>1152017902728</t>
  </si>
  <si>
    <t>10110005902</t>
  </si>
  <si>
    <t>郭思滟</t>
  </si>
  <si>
    <t>1152017902021</t>
  </si>
  <si>
    <t>田樱</t>
  </si>
  <si>
    <t>1152017902010</t>
  </si>
  <si>
    <t>杨庆莲</t>
  </si>
  <si>
    <t>1152017902314</t>
  </si>
  <si>
    <t>娄  毅</t>
  </si>
  <si>
    <t>1152017901804</t>
  </si>
  <si>
    <t>周  坤</t>
  </si>
  <si>
    <t>1152017902417</t>
  </si>
  <si>
    <t>罗仁贵</t>
  </si>
  <si>
    <t>1152017901208</t>
  </si>
  <si>
    <t>冉伟志</t>
  </si>
  <si>
    <t>1152017901809</t>
  </si>
  <si>
    <t>晋  帅</t>
  </si>
  <si>
    <t>1152017902025</t>
  </si>
  <si>
    <t>杨  龙</t>
  </si>
  <si>
    <t>1152017902307</t>
  </si>
  <si>
    <t>田  淼</t>
  </si>
  <si>
    <t>1152017900803</t>
  </si>
  <si>
    <t>吴纯怀</t>
  </si>
  <si>
    <t>1152017901725</t>
  </si>
  <si>
    <t>周  波</t>
  </si>
  <si>
    <t>1152017902813</t>
  </si>
  <si>
    <t>李  星</t>
  </si>
  <si>
    <t>1152017900409</t>
  </si>
  <si>
    <t>李超</t>
  </si>
  <si>
    <t>1152017901105</t>
  </si>
  <si>
    <t>10110005904</t>
  </si>
  <si>
    <t>李珂</t>
  </si>
  <si>
    <t>1152017901906</t>
  </si>
  <si>
    <t>张洪莉</t>
  </si>
  <si>
    <t>1152017900918</t>
  </si>
  <si>
    <t>张自远</t>
  </si>
  <si>
    <t>1152018002404</t>
  </si>
  <si>
    <t>10110005905</t>
  </si>
  <si>
    <t>冯堃</t>
  </si>
  <si>
    <t>1152018000521</t>
  </si>
  <si>
    <t>许光杰</t>
  </si>
  <si>
    <t>1152018000308</t>
  </si>
  <si>
    <t>吴永杰</t>
  </si>
  <si>
    <t>1152018000323</t>
  </si>
  <si>
    <t>万雨欧</t>
  </si>
  <si>
    <t>1152018002114</t>
  </si>
  <si>
    <t>文健</t>
  </si>
  <si>
    <t>1152018001327</t>
  </si>
  <si>
    <t>7</t>
  </si>
  <si>
    <t>李玉娥</t>
  </si>
  <si>
    <t>1152018002619</t>
  </si>
  <si>
    <t>董凯贤</t>
  </si>
  <si>
    <t>1152018000101</t>
  </si>
  <si>
    <t>肖  韩</t>
  </si>
  <si>
    <t>1152018002526</t>
  </si>
  <si>
    <t>王秋袁</t>
  </si>
  <si>
    <t>1152018000503</t>
  </si>
  <si>
    <t>侯苏洪</t>
  </si>
  <si>
    <t>1152018002503</t>
  </si>
  <si>
    <t>尚雨民</t>
  </si>
  <si>
    <t>1152018003227</t>
  </si>
  <si>
    <t>李玲玉</t>
  </si>
  <si>
    <t>1152018001921</t>
  </si>
  <si>
    <t>吴  聪</t>
  </si>
  <si>
    <t>1152018003029</t>
  </si>
  <si>
    <t>唐燕琳</t>
  </si>
  <si>
    <t>1152018003229</t>
  </si>
  <si>
    <t>杨  薇</t>
  </si>
  <si>
    <t>1152018000718</t>
  </si>
  <si>
    <t>专业测试成绩未达最低合格分数线</t>
  </si>
  <si>
    <t>熊  琦</t>
  </si>
  <si>
    <t>1152018000822</t>
  </si>
  <si>
    <t>王嫣</t>
  </si>
  <si>
    <t>1152018000207</t>
  </si>
  <si>
    <t>10110005907</t>
  </si>
  <si>
    <t>孔繁雯</t>
  </si>
  <si>
    <t>1152018001427</t>
  </si>
  <si>
    <t>韩虎臣</t>
  </si>
  <si>
    <t>1152018001504</t>
  </si>
  <si>
    <t>李建忠</t>
  </si>
  <si>
    <t>1152018001715</t>
  </si>
  <si>
    <t>刘慧懿</t>
  </si>
  <si>
    <t>1152018001207</t>
  </si>
  <si>
    <t>杨明亚</t>
  </si>
  <si>
    <t>1152018002018</t>
  </si>
  <si>
    <t>杨  康</t>
  </si>
  <si>
    <t>1152018001618</t>
  </si>
  <si>
    <t>路  星</t>
  </si>
  <si>
    <t>1152018002111</t>
  </si>
  <si>
    <t>杨纪元</t>
  </si>
  <si>
    <t>1152018003013</t>
  </si>
  <si>
    <t>张南方</t>
  </si>
  <si>
    <t>1152018001629</t>
  </si>
  <si>
    <t>彭  辉</t>
  </si>
  <si>
    <t>1152018001116</t>
  </si>
  <si>
    <t>郑周航</t>
  </si>
  <si>
    <t>1152018000723</t>
  </si>
  <si>
    <t>李  平</t>
  </si>
  <si>
    <t>1152018000824</t>
  </si>
  <si>
    <t>郭  臣</t>
  </si>
  <si>
    <t>1152018001530</t>
  </si>
  <si>
    <t>杨云杰</t>
  </si>
  <si>
    <t>1152018001906</t>
  </si>
  <si>
    <t>袁胜龙</t>
  </si>
  <si>
    <t>1152018000507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</si>
</sst>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9"/>
      <name val="黑体"/>
      <charset val="134"/>
    </font>
    <font>
      <sz val="10"/>
      <name val="黑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10"/>
  <sheetViews>
    <sheetView tabSelected="1" workbookViewId="0">
      <pane ySplit="3" topLeftCell="A4" activePane="bottomLeft" state="frozen"/>
      <selection/>
      <selection pane="bottomLeft" activeCell="J67" sqref="J67"/>
    </sheetView>
  </sheetViews>
  <sheetFormatPr defaultColWidth="9" defaultRowHeight="13.5"/>
  <cols>
    <col min="1" max="1" width="5.38333333333333" style="2" customWidth="1"/>
    <col min="2" max="2" width="6.38333333333333" style="2" customWidth="1"/>
    <col min="3" max="3" width="15.6833333333333" style="2" customWidth="1"/>
    <col min="4" max="4" width="11.5916666666667" style="2" customWidth="1"/>
    <col min="5" max="5" width="28.5333333333333" style="3" customWidth="1"/>
    <col min="6" max="7" width="11.1333333333333" style="2" customWidth="1"/>
    <col min="8" max="8" width="8.63333333333333" style="2" customWidth="1"/>
    <col min="9" max="10" width="9" style="2"/>
    <col min="11" max="11" width="9" style="4"/>
    <col min="12" max="14" width="9" style="2"/>
    <col min="15" max="15" width="12.8833333333333" style="4" customWidth="1"/>
    <col min="16" max="16" width="9" style="2"/>
    <col min="17" max="17" width="7.03333333333333" style="2" customWidth="1"/>
    <col min="18" max="18" width="16.3583333333333" style="2" customWidth="1"/>
    <col min="19" max="16384" width="9" style="2"/>
  </cols>
  <sheetData>
    <row r="1" ht="8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4"/>
      <c r="L1" s="5"/>
      <c r="M1" s="5"/>
      <c r="N1" s="5"/>
      <c r="O1" s="14"/>
      <c r="P1" s="5"/>
      <c r="Q1" s="5"/>
      <c r="R1" s="5"/>
    </row>
    <row r="2" ht="31" customHeight="1" spans="1:1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/>
      <c r="J2" s="7"/>
      <c r="K2" s="15"/>
      <c r="L2" s="7"/>
      <c r="M2" s="7" t="s">
        <v>9</v>
      </c>
      <c r="N2" s="7"/>
      <c r="O2" s="16" t="s">
        <v>10</v>
      </c>
      <c r="P2" s="7" t="s">
        <v>11</v>
      </c>
      <c r="Q2" s="7" t="s">
        <v>12</v>
      </c>
      <c r="R2" s="7" t="s">
        <v>13</v>
      </c>
    </row>
    <row r="3" ht="100" customHeight="1" spans="1:18">
      <c r="A3" s="6"/>
      <c r="B3" s="6"/>
      <c r="C3" s="6"/>
      <c r="D3" s="6"/>
      <c r="E3" s="7"/>
      <c r="F3" s="6"/>
      <c r="G3" s="9"/>
      <c r="H3" s="7" t="s">
        <v>14</v>
      </c>
      <c r="I3" s="7" t="s">
        <v>15</v>
      </c>
      <c r="J3" s="7" t="s">
        <v>16</v>
      </c>
      <c r="K3" s="17" t="s">
        <v>17</v>
      </c>
      <c r="L3" s="18" t="s">
        <v>18</v>
      </c>
      <c r="M3" s="18" t="s">
        <v>19</v>
      </c>
      <c r="N3" s="18" t="s">
        <v>20</v>
      </c>
      <c r="O3" s="16"/>
      <c r="P3" s="7"/>
      <c r="Q3" s="7"/>
      <c r="R3" s="7"/>
    </row>
    <row r="4" s="1" customFormat="1" ht="17" customHeight="1" spans="1:18">
      <c r="A4" s="10">
        <v>1</v>
      </c>
      <c r="B4" s="11" t="s">
        <v>21</v>
      </c>
      <c r="C4" s="12" t="s">
        <v>22</v>
      </c>
      <c r="D4" s="21" t="s">
        <v>23</v>
      </c>
      <c r="E4" s="13" t="s">
        <v>24</v>
      </c>
      <c r="F4" s="12">
        <v>10110005801</v>
      </c>
      <c r="G4" s="12" t="s">
        <v>25</v>
      </c>
      <c r="H4" s="12">
        <v>90.5</v>
      </c>
      <c r="I4" s="12">
        <v>107</v>
      </c>
      <c r="J4" s="12">
        <v>197.5</v>
      </c>
      <c r="K4" s="19">
        <f>J4/3</f>
        <v>65.8333333333333</v>
      </c>
      <c r="L4" s="10">
        <f>K4*0.3</f>
        <v>19.75</v>
      </c>
      <c r="M4" s="22" t="s">
        <v>26</v>
      </c>
      <c r="N4" s="10">
        <f>M4*0.4</f>
        <v>33.556</v>
      </c>
      <c r="O4" s="19">
        <f>N4+L4</f>
        <v>53.306</v>
      </c>
      <c r="P4" s="12">
        <v>1</v>
      </c>
      <c r="Q4" s="10" t="s">
        <v>27</v>
      </c>
      <c r="R4" s="10"/>
    </row>
    <row r="5" s="1" customFormat="1" ht="17" customHeight="1" spans="1:18">
      <c r="A5" s="10">
        <v>2</v>
      </c>
      <c r="B5" s="11" t="s">
        <v>28</v>
      </c>
      <c r="C5" s="21" t="s">
        <v>29</v>
      </c>
      <c r="D5" s="21" t="s">
        <v>30</v>
      </c>
      <c r="E5" s="13" t="s">
        <v>24</v>
      </c>
      <c r="F5" s="12">
        <v>10110005801</v>
      </c>
      <c r="G5" s="12" t="s">
        <v>25</v>
      </c>
      <c r="H5" s="12">
        <v>100</v>
      </c>
      <c r="I5" s="12">
        <v>118</v>
      </c>
      <c r="J5" s="12">
        <v>218</v>
      </c>
      <c r="K5" s="19">
        <f t="shared" ref="K5:K23" si="0">J5/3</f>
        <v>72.6666666666667</v>
      </c>
      <c r="L5" s="10">
        <f t="shared" ref="L5:L23" si="1">K5*0.3</f>
        <v>21.8</v>
      </c>
      <c r="M5" s="22" t="s">
        <v>31</v>
      </c>
      <c r="N5" s="10">
        <f t="shared" ref="N5:N18" si="2">M5*0.4</f>
        <v>31.188</v>
      </c>
      <c r="O5" s="19">
        <f t="shared" ref="O5:O27" si="3">N5+L5</f>
        <v>52.988</v>
      </c>
      <c r="P5" s="12">
        <v>2</v>
      </c>
      <c r="Q5" s="10" t="s">
        <v>27</v>
      </c>
      <c r="R5" s="10"/>
    </row>
    <row r="6" s="1" customFormat="1" ht="17" customHeight="1" spans="1:18">
      <c r="A6" s="10">
        <v>3</v>
      </c>
      <c r="B6" s="11" t="s">
        <v>32</v>
      </c>
      <c r="C6" s="12" t="s">
        <v>33</v>
      </c>
      <c r="D6" s="21" t="s">
        <v>34</v>
      </c>
      <c r="E6" s="13" t="s">
        <v>24</v>
      </c>
      <c r="F6" s="12">
        <v>10110005801</v>
      </c>
      <c r="G6" s="12" t="s">
        <v>25</v>
      </c>
      <c r="H6" s="12">
        <v>95</v>
      </c>
      <c r="I6" s="12">
        <v>107</v>
      </c>
      <c r="J6" s="12">
        <v>202</v>
      </c>
      <c r="K6" s="19">
        <f t="shared" si="0"/>
        <v>67.3333333333333</v>
      </c>
      <c r="L6" s="10">
        <f t="shared" si="1"/>
        <v>20.2</v>
      </c>
      <c r="M6" s="22" t="s">
        <v>35</v>
      </c>
      <c r="N6" s="10">
        <f t="shared" si="2"/>
        <v>32.436</v>
      </c>
      <c r="O6" s="19">
        <f t="shared" si="3"/>
        <v>52.636</v>
      </c>
      <c r="P6" s="12">
        <v>3</v>
      </c>
      <c r="Q6" s="10" t="s">
        <v>27</v>
      </c>
      <c r="R6" s="10"/>
    </row>
    <row r="7" s="1" customFormat="1" ht="17" customHeight="1" spans="1:18">
      <c r="A7" s="10">
        <v>4</v>
      </c>
      <c r="B7" s="11" t="s">
        <v>36</v>
      </c>
      <c r="C7" s="12" t="s">
        <v>37</v>
      </c>
      <c r="D7" s="21" t="s">
        <v>38</v>
      </c>
      <c r="E7" s="13" t="s">
        <v>24</v>
      </c>
      <c r="F7" s="12">
        <v>10110005801</v>
      </c>
      <c r="G7" s="12" t="s">
        <v>25</v>
      </c>
      <c r="H7" s="12">
        <v>99.5</v>
      </c>
      <c r="I7" s="12">
        <v>104</v>
      </c>
      <c r="J7" s="12">
        <v>203.5</v>
      </c>
      <c r="K7" s="19">
        <f t="shared" si="0"/>
        <v>67.8333333333333</v>
      </c>
      <c r="L7" s="10">
        <f t="shared" si="1"/>
        <v>20.35</v>
      </c>
      <c r="M7" s="22" t="s">
        <v>39</v>
      </c>
      <c r="N7" s="10">
        <f t="shared" si="2"/>
        <v>31.132</v>
      </c>
      <c r="O7" s="19">
        <f t="shared" si="3"/>
        <v>51.482</v>
      </c>
      <c r="P7" s="12">
        <v>4</v>
      </c>
      <c r="Q7" s="10" t="s">
        <v>27</v>
      </c>
      <c r="R7" s="10"/>
    </row>
    <row r="8" s="1" customFormat="1" ht="17" customHeight="1" spans="1:18">
      <c r="A8" s="10">
        <v>5</v>
      </c>
      <c r="B8" s="11" t="s">
        <v>40</v>
      </c>
      <c r="C8" s="12" t="s">
        <v>41</v>
      </c>
      <c r="D8" s="21" t="s">
        <v>42</v>
      </c>
      <c r="E8" s="13" t="s">
        <v>24</v>
      </c>
      <c r="F8" s="12">
        <v>10110005801</v>
      </c>
      <c r="G8" s="12" t="s">
        <v>25</v>
      </c>
      <c r="H8" s="12">
        <v>97</v>
      </c>
      <c r="I8" s="12">
        <v>113</v>
      </c>
      <c r="J8" s="12">
        <v>210</v>
      </c>
      <c r="K8" s="19">
        <f t="shared" si="0"/>
        <v>70</v>
      </c>
      <c r="L8" s="10">
        <f t="shared" si="1"/>
        <v>21</v>
      </c>
      <c r="M8" s="22" t="s">
        <v>43</v>
      </c>
      <c r="N8" s="10">
        <f t="shared" si="2"/>
        <v>29.856</v>
      </c>
      <c r="O8" s="19">
        <f t="shared" si="3"/>
        <v>50.856</v>
      </c>
      <c r="P8" s="12">
        <v>5</v>
      </c>
      <c r="Q8" s="10" t="s">
        <v>27</v>
      </c>
      <c r="R8" s="10"/>
    </row>
    <row r="9" s="1" customFormat="1" ht="17" customHeight="1" spans="1:18">
      <c r="A9" s="10">
        <v>6</v>
      </c>
      <c r="B9" s="11" t="s">
        <v>44</v>
      </c>
      <c r="C9" s="12" t="s">
        <v>45</v>
      </c>
      <c r="D9" s="21" t="s">
        <v>46</v>
      </c>
      <c r="E9" s="13" t="s">
        <v>24</v>
      </c>
      <c r="F9" s="12">
        <v>10110005801</v>
      </c>
      <c r="G9" s="12" t="s">
        <v>25</v>
      </c>
      <c r="H9" s="12">
        <v>100.5</v>
      </c>
      <c r="I9" s="12">
        <v>100</v>
      </c>
      <c r="J9" s="12">
        <v>200.5</v>
      </c>
      <c r="K9" s="19">
        <f t="shared" si="0"/>
        <v>66.8333333333333</v>
      </c>
      <c r="L9" s="10">
        <f t="shared" si="1"/>
        <v>20.05</v>
      </c>
      <c r="M9" s="22" t="s">
        <v>47</v>
      </c>
      <c r="N9" s="10">
        <f t="shared" si="2"/>
        <v>29.068</v>
      </c>
      <c r="O9" s="19">
        <f t="shared" si="3"/>
        <v>49.118</v>
      </c>
      <c r="P9" s="12">
        <v>6</v>
      </c>
      <c r="Q9" s="10" t="s">
        <v>27</v>
      </c>
      <c r="R9" s="10"/>
    </row>
    <row r="10" s="1" customFormat="1" ht="17" customHeight="1" spans="1:18">
      <c r="A10" s="10">
        <v>7</v>
      </c>
      <c r="B10" s="11" t="s">
        <v>48</v>
      </c>
      <c r="C10" s="12" t="s">
        <v>49</v>
      </c>
      <c r="D10" s="21" t="s">
        <v>50</v>
      </c>
      <c r="E10" s="13" t="s">
        <v>24</v>
      </c>
      <c r="F10" s="12">
        <v>10110005801</v>
      </c>
      <c r="G10" s="12" t="s">
        <v>25</v>
      </c>
      <c r="H10" s="12">
        <v>98</v>
      </c>
      <c r="I10" s="12">
        <v>106</v>
      </c>
      <c r="J10" s="12">
        <v>204</v>
      </c>
      <c r="K10" s="19">
        <f t="shared" si="0"/>
        <v>68</v>
      </c>
      <c r="L10" s="10">
        <f t="shared" si="1"/>
        <v>20.4</v>
      </c>
      <c r="M10" s="22" t="s">
        <v>51</v>
      </c>
      <c r="N10" s="10">
        <f t="shared" si="2"/>
        <v>28.412</v>
      </c>
      <c r="O10" s="19">
        <f t="shared" si="3"/>
        <v>48.812</v>
      </c>
      <c r="P10" s="12">
        <v>7</v>
      </c>
      <c r="Q10" s="10"/>
      <c r="R10" s="10"/>
    </row>
    <row r="11" s="1" customFormat="1" ht="17" customHeight="1" spans="1:18">
      <c r="A11" s="10">
        <v>8</v>
      </c>
      <c r="B11" s="11" t="s">
        <v>52</v>
      </c>
      <c r="C11" s="12" t="s">
        <v>53</v>
      </c>
      <c r="D11" s="21" t="s">
        <v>54</v>
      </c>
      <c r="E11" s="13" t="s">
        <v>24</v>
      </c>
      <c r="F11" s="12">
        <v>10110005801</v>
      </c>
      <c r="G11" s="12" t="s">
        <v>25</v>
      </c>
      <c r="H11" s="12">
        <v>91.5</v>
      </c>
      <c r="I11" s="12">
        <v>110</v>
      </c>
      <c r="J11" s="12">
        <v>201.5</v>
      </c>
      <c r="K11" s="19">
        <f t="shared" si="0"/>
        <v>67.1666666666667</v>
      </c>
      <c r="L11" s="10">
        <f t="shared" si="1"/>
        <v>20.15</v>
      </c>
      <c r="M11" s="22" t="s">
        <v>55</v>
      </c>
      <c r="N11" s="10">
        <f t="shared" si="2"/>
        <v>28.592</v>
      </c>
      <c r="O11" s="19">
        <f t="shared" si="3"/>
        <v>48.742</v>
      </c>
      <c r="P11" s="12">
        <v>8</v>
      </c>
      <c r="Q11" s="10"/>
      <c r="R11" s="10"/>
    </row>
    <row r="12" s="1" customFormat="1" ht="17" customHeight="1" spans="1:18">
      <c r="A12" s="10">
        <v>9</v>
      </c>
      <c r="B12" s="11" t="s">
        <v>56</v>
      </c>
      <c r="C12" s="12" t="s">
        <v>57</v>
      </c>
      <c r="D12" s="21" t="s">
        <v>58</v>
      </c>
      <c r="E12" s="13" t="s">
        <v>24</v>
      </c>
      <c r="F12" s="12">
        <v>10110005801</v>
      </c>
      <c r="G12" s="12" t="s">
        <v>25</v>
      </c>
      <c r="H12" s="12">
        <v>87.5</v>
      </c>
      <c r="I12" s="12">
        <v>109</v>
      </c>
      <c r="J12" s="12">
        <v>196.5</v>
      </c>
      <c r="K12" s="19">
        <f t="shared" si="0"/>
        <v>65.5</v>
      </c>
      <c r="L12" s="10">
        <f t="shared" si="1"/>
        <v>19.65</v>
      </c>
      <c r="M12" s="22" t="s">
        <v>59</v>
      </c>
      <c r="N12" s="10">
        <f t="shared" si="2"/>
        <v>28.888</v>
      </c>
      <c r="O12" s="19">
        <f t="shared" si="3"/>
        <v>48.538</v>
      </c>
      <c r="P12" s="12">
        <v>9</v>
      </c>
      <c r="Q12" s="10"/>
      <c r="R12" s="10"/>
    </row>
    <row r="13" s="1" customFormat="1" ht="17" customHeight="1" spans="1:18">
      <c r="A13" s="10">
        <v>10</v>
      </c>
      <c r="B13" s="11" t="s">
        <v>60</v>
      </c>
      <c r="C13" s="12" t="s">
        <v>61</v>
      </c>
      <c r="D13" s="21" t="s">
        <v>62</v>
      </c>
      <c r="E13" s="13" t="s">
        <v>24</v>
      </c>
      <c r="F13" s="12">
        <v>10110005801</v>
      </c>
      <c r="G13" s="12" t="s">
        <v>25</v>
      </c>
      <c r="H13" s="12">
        <v>95.5</v>
      </c>
      <c r="I13" s="12">
        <v>101.5</v>
      </c>
      <c r="J13" s="12">
        <v>197</v>
      </c>
      <c r="K13" s="19">
        <f t="shared" si="0"/>
        <v>65.6666666666667</v>
      </c>
      <c r="L13" s="10">
        <f t="shared" si="1"/>
        <v>19.7</v>
      </c>
      <c r="M13" s="22" t="s">
        <v>55</v>
      </c>
      <c r="N13" s="10">
        <f t="shared" si="2"/>
        <v>28.592</v>
      </c>
      <c r="O13" s="19">
        <f t="shared" si="3"/>
        <v>48.292</v>
      </c>
      <c r="P13" s="12">
        <v>10</v>
      </c>
      <c r="Q13" s="10"/>
      <c r="R13" s="10"/>
    </row>
    <row r="14" s="1" customFormat="1" ht="17" customHeight="1" spans="1:18">
      <c r="A14" s="10">
        <v>11</v>
      </c>
      <c r="B14" s="11" t="s">
        <v>63</v>
      </c>
      <c r="C14" s="12" t="s">
        <v>64</v>
      </c>
      <c r="D14" s="21" t="s">
        <v>65</v>
      </c>
      <c r="E14" s="13" t="s">
        <v>24</v>
      </c>
      <c r="F14" s="12">
        <v>10110005801</v>
      </c>
      <c r="G14" s="12" t="s">
        <v>25</v>
      </c>
      <c r="H14" s="12">
        <v>96</v>
      </c>
      <c r="I14" s="12">
        <v>110</v>
      </c>
      <c r="J14" s="12">
        <v>206</v>
      </c>
      <c r="K14" s="19">
        <f t="shared" si="0"/>
        <v>68.6666666666667</v>
      </c>
      <c r="L14" s="10">
        <f t="shared" si="1"/>
        <v>20.6</v>
      </c>
      <c r="M14" s="22" t="s">
        <v>66</v>
      </c>
      <c r="N14" s="10">
        <f t="shared" si="2"/>
        <v>27.124</v>
      </c>
      <c r="O14" s="19">
        <f t="shared" si="3"/>
        <v>47.724</v>
      </c>
      <c r="P14" s="12">
        <v>11</v>
      </c>
      <c r="Q14" s="10"/>
      <c r="R14" s="10"/>
    </row>
    <row r="15" s="1" customFormat="1" ht="17" customHeight="1" spans="1:18">
      <c r="A15" s="10">
        <v>12</v>
      </c>
      <c r="B15" s="11" t="s">
        <v>67</v>
      </c>
      <c r="C15" s="12" t="s">
        <v>68</v>
      </c>
      <c r="D15" s="21" t="s">
        <v>69</v>
      </c>
      <c r="E15" s="13" t="s">
        <v>24</v>
      </c>
      <c r="F15" s="12">
        <v>10110005801</v>
      </c>
      <c r="G15" s="12" t="s">
        <v>25</v>
      </c>
      <c r="H15" s="12">
        <v>81</v>
      </c>
      <c r="I15" s="12">
        <v>121</v>
      </c>
      <c r="J15" s="12">
        <v>202</v>
      </c>
      <c r="K15" s="19">
        <f t="shared" si="0"/>
        <v>67.3333333333333</v>
      </c>
      <c r="L15" s="10">
        <f t="shared" si="1"/>
        <v>20.2</v>
      </c>
      <c r="M15" s="22" t="s">
        <v>70</v>
      </c>
      <c r="N15" s="10">
        <f t="shared" si="2"/>
        <v>27.5</v>
      </c>
      <c r="O15" s="19">
        <f t="shared" si="3"/>
        <v>47.7</v>
      </c>
      <c r="P15" s="12">
        <v>12</v>
      </c>
      <c r="Q15" s="10"/>
      <c r="R15" s="10"/>
    </row>
    <row r="16" s="1" customFormat="1" ht="17" customHeight="1" spans="1:18">
      <c r="A16" s="10">
        <v>13</v>
      </c>
      <c r="B16" s="11" t="s">
        <v>71</v>
      </c>
      <c r="C16" s="12" t="s">
        <v>72</v>
      </c>
      <c r="D16" s="21" t="s">
        <v>73</v>
      </c>
      <c r="E16" s="13" t="s">
        <v>24</v>
      </c>
      <c r="F16" s="12">
        <v>10110005801</v>
      </c>
      <c r="G16" s="12" t="s">
        <v>25</v>
      </c>
      <c r="H16" s="12">
        <v>88</v>
      </c>
      <c r="I16" s="12">
        <v>106</v>
      </c>
      <c r="J16" s="12">
        <v>194</v>
      </c>
      <c r="K16" s="19">
        <f t="shared" si="0"/>
        <v>64.6666666666667</v>
      </c>
      <c r="L16" s="10">
        <f t="shared" si="1"/>
        <v>19.4</v>
      </c>
      <c r="M16" s="22" t="s">
        <v>74</v>
      </c>
      <c r="N16" s="10">
        <f t="shared" si="2"/>
        <v>28.288</v>
      </c>
      <c r="O16" s="19">
        <f t="shared" si="3"/>
        <v>47.688</v>
      </c>
      <c r="P16" s="12">
        <v>13</v>
      </c>
      <c r="Q16" s="10"/>
      <c r="R16" s="10"/>
    </row>
    <row r="17" s="1" customFormat="1" ht="17" customHeight="1" spans="1:18">
      <c r="A17" s="10">
        <v>14</v>
      </c>
      <c r="B17" s="11" t="s">
        <v>75</v>
      </c>
      <c r="C17" s="12" t="s">
        <v>76</v>
      </c>
      <c r="D17" s="21" t="s">
        <v>77</v>
      </c>
      <c r="E17" s="13" t="s">
        <v>24</v>
      </c>
      <c r="F17" s="12">
        <v>10110005801</v>
      </c>
      <c r="G17" s="12" t="s">
        <v>25</v>
      </c>
      <c r="H17" s="12">
        <v>86.5</v>
      </c>
      <c r="I17" s="12">
        <v>108</v>
      </c>
      <c r="J17" s="12">
        <v>194.5</v>
      </c>
      <c r="K17" s="19">
        <f t="shared" si="0"/>
        <v>64.8333333333333</v>
      </c>
      <c r="L17" s="10">
        <f t="shared" si="1"/>
        <v>19.45</v>
      </c>
      <c r="M17" s="22" t="s">
        <v>78</v>
      </c>
      <c r="N17" s="10">
        <f t="shared" si="2"/>
        <v>26.844</v>
      </c>
      <c r="O17" s="19">
        <f t="shared" si="3"/>
        <v>46.294</v>
      </c>
      <c r="P17" s="12">
        <v>14</v>
      </c>
      <c r="Q17" s="10"/>
      <c r="R17" s="10"/>
    </row>
    <row r="18" s="1" customFormat="1" ht="17" customHeight="1" spans="1:18">
      <c r="A18" s="10">
        <v>15</v>
      </c>
      <c r="B18" s="11" t="s">
        <v>79</v>
      </c>
      <c r="C18" s="12" t="s">
        <v>80</v>
      </c>
      <c r="D18" s="21" t="s">
        <v>81</v>
      </c>
      <c r="E18" s="13" t="s">
        <v>24</v>
      </c>
      <c r="F18" s="12">
        <v>10110005801</v>
      </c>
      <c r="G18" s="12" t="s">
        <v>25</v>
      </c>
      <c r="H18" s="12">
        <v>91.5</v>
      </c>
      <c r="I18" s="12">
        <v>108</v>
      </c>
      <c r="J18" s="12">
        <v>199.5</v>
      </c>
      <c r="K18" s="19">
        <f t="shared" si="0"/>
        <v>66.5</v>
      </c>
      <c r="L18" s="10">
        <f t="shared" si="1"/>
        <v>19.95</v>
      </c>
      <c r="M18" s="22" t="s">
        <v>82</v>
      </c>
      <c r="N18" s="10">
        <f t="shared" si="2"/>
        <v>25.7</v>
      </c>
      <c r="O18" s="19">
        <f t="shared" si="3"/>
        <v>45.65</v>
      </c>
      <c r="P18" s="12">
        <v>15</v>
      </c>
      <c r="Q18" s="10"/>
      <c r="R18" s="10"/>
    </row>
    <row r="19" s="1" customFormat="1" ht="17" customHeight="1" spans="1:18">
      <c r="A19" s="10">
        <v>16</v>
      </c>
      <c r="B19" s="11" t="s">
        <v>83</v>
      </c>
      <c r="C19" s="12" t="s">
        <v>84</v>
      </c>
      <c r="D19" s="21" t="s">
        <v>85</v>
      </c>
      <c r="E19" s="13" t="s">
        <v>24</v>
      </c>
      <c r="F19" s="12">
        <v>10110005801</v>
      </c>
      <c r="G19" s="12" t="s">
        <v>25</v>
      </c>
      <c r="H19" s="12">
        <v>120.5</v>
      </c>
      <c r="I19" s="12">
        <v>96.5</v>
      </c>
      <c r="J19" s="12">
        <v>217</v>
      </c>
      <c r="K19" s="19">
        <f t="shared" si="0"/>
        <v>72.3333333333333</v>
      </c>
      <c r="L19" s="10">
        <f t="shared" si="1"/>
        <v>21.7</v>
      </c>
      <c r="M19" s="10">
        <v>0</v>
      </c>
      <c r="N19" s="10">
        <v>0</v>
      </c>
      <c r="O19" s="19">
        <f t="shared" si="3"/>
        <v>21.7</v>
      </c>
      <c r="P19" s="12" t="s">
        <v>86</v>
      </c>
      <c r="Q19" s="10"/>
      <c r="R19" s="10" t="s">
        <v>87</v>
      </c>
    </row>
    <row r="20" s="1" customFormat="1" ht="17" customHeight="1" spans="1:18">
      <c r="A20" s="10">
        <v>17</v>
      </c>
      <c r="B20" s="11" t="s">
        <v>88</v>
      </c>
      <c r="C20" s="12" t="s">
        <v>89</v>
      </c>
      <c r="D20" s="21" t="s">
        <v>90</v>
      </c>
      <c r="E20" s="13" t="s">
        <v>24</v>
      </c>
      <c r="F20" s="12">
        <v>10110005801</v>
      </c>
      <c r="G20" s="12" t="s">
        <v>25</v>
      </c>
      <c r="H20" s="12">
        <v>98</v>
      </c>
      <c r="I20" s="12">
        <v>112.5</v>
      </c>
      <c r="J20" s="12">
        <v>210.5</v>
      </c>
      <c r="K20" s="19">
        <f t="shared" si="0"/>
        <v>70.1666666666667</v>
      </c>
      <c r="L20" s="10">
        <f t="shared" si="1"/>
        <v>21.05</v>
      </c>
      <c r="M20" s="10">
        <v>0</v>
      </c>
      <c r="N20" s="10">
        <v>0</v>
      </c>
      <c r="O20" s="19">
        <f t="shared" si="3"/>
        <v>21.05</v>
      </c>
      <c r="P20" s="12" t="s">
        <v>86</v>
      </c>
      <c r="Q20" s="10"/>
      <c r="R20" s="10" t="s">
        <v>87</v>
      </c>
    </row>
    <row r="21" s="1" customFormat="1" ht="17" customHeight="1" spans="1:18">
      <c r="A21" s="10">
        <v>18</v>
      </c>
      <c r="B21" s="11" t="s">
        <v>91</v>
      </c>
      <c r="C21" s="12" t="s">
        <v>92</v>
      </c>
      <c r="D21" s="21" t="s">
        <v>93</v>
      </c>
      <c r="E21" s="13" t="s">
        <v>24</v>
      </c>
      <c r="F21" s="12">
        <v>10110005801</v>
      </c>
      <c r="G21" s="12" t="s">
        <v>25</v>
      </c>
      <c r="H21" s="12">
        <v>90.5</v>
      </c>
      <c r="I21" s="12">
        <v>107</v>
      </c>
      <c r="J21" s="12">
        <v>197.5</v>
      </c>
      <c r="K21" s="19">
        <f t="shared" si="0"/>
        <v>65.8333333333333</v>
      </c>
      <c r="L21" s="10">
        <f t="shared" si="1"/>
        <v>19.75</v>
      </c>
      <c r="M21" s="10">
        <v>0</v>
      </c>
      <c r="N21" s="10">
        <v>0</v>
      </c>
      <c r="O21" s="19">
        <f t="shared" si="3"/>
        <v>19.75</v>
      </c>
      <c r="P21" s="12" t="s">
        <v>86</v>
      </c>
      <c r="Q21" s="10"/>
      <c r="R21" s="10" t="s">
        <v>87</v>
      </c>
    </row>
    <row r="22" s="1" customFormat="1" ht="17" customHeight="1" spans="1:18">
      <c r="A22" s="10">
        <v>19</v>
      </c>
      <c r="B22" s="11" t="s">
        <v>94</v>
      </c>
      <c r="C22" s="12" t="s">
        <v>95</v>
      </c>
      <c r="D22" s="21" t="s">
        <v>96</v>
      </c>
      <c r="E22" s="13" t="s">
        <v>24</v>
      </c>
      <c r="F22" s="12">
        <v>10110005801</v>
      </c>
      <c r="G22" s="12" t="s">
        <v>25</v>
      </c>
      <c r="H22" s="12">
        <v>94.5</v>
      </c>
      <c r="I22" s="12">
        <v>103</v>
      </c>
      <c r="J22" s="12">
        <v>197.5</v>
      </c>
      <c r="K22" s="19">
        <f t="shared" si="0"/>
        <v>65.8333333333333</v>
      </c>
      <c r="L22" s="10">
        <f t="shared" si="1"/>
        <v>19.75</v>
      </c>
      <c r="M22" s="10">
        <v>0</v>
      </c>
      <c r="N22" s="10">
        <v>0</v>
      </c>
      <c r="O22" s="19">
        <f t="shared" si="3"/>
        <v>19.75</v>
      </c>
      <c r="P22" s="12" t="s">
        <v>86</v>
      </c>
      <c r="Q22" s="10"/>
      <c r="R22" s="10" t="s">
        <v>87</v>
      </c>
    </row>
    <row r="23" s="1" customFormat="1" ht="17" customHeight="1" spans="1:18">
      <c r="A23" s="10">
        <v>20</v>
      </c>
      <c r="B23" s="11" t="s">
        <v>97</v>
      </c>
      <c r="C23" s="12" t="s">
        <v>98</v>
      </c>
      <c r="D23" s="21" t="s">
        <v>99</v>
      </c>
      <c r="E23" s="13" t="s">
        <v>24</v>
      </c>
      <c r="F23" s="12">
        <v>10110005801</v>
      </c>
      <c r="G23" s="12" t="s">
        <v>25</v>
      </c>
      <c r="H23" s="12">
        <v>102.5</v>
      </c>
      <c r="I23" s="12">
        <v>93</v>
      </c>
      <c r="J23" s="12">
        <v>195.5</v>
      </c>
      <c r="K23" s="19">
        <f t="shared" si="0"/>
        <v>65.1666666666667</v>
      </c>
      <c r="L23" s="10">
        <f t="shared" si="1"/>
        <v>19.55</v>
      </c>
      <c r="M23" s="10">
        <v>0</v>
      </c>
      <c r="N23" s="10">
        <v>0</v>
      </c>
      <c r="O23" s="19">
        <f t="shared" si="3"/>
        <v>19.55</v>
      </c>
      <c r="P23" s="12" t="s">
        <v>86</v>
      </c>
      <c r="Q23" s="10"/>
      <c r="R23" s="10" t="s">
        <v>87</v>
      </c>
    </row>
    <row r="24" s="1" customFormat="1" ht="17" customHeight="1" spans="1:18">
      <c r="A24" s="10">
        <v>21</v>
      </c>
      <c r="B24" s="11" t="s">
        <v>100</v>
      </c>
      <c r="C24" s="12" t="s">
        <v>101</v>
      </c>
      <c r="D24" s="21" t="s">
        <v>102</v>
      </c>
      <c r="E24" s="13" t="s">
        <v>24</v>
      </c>
      <c r="F24" s="12">
        <v>10110005802</v>
      </c>
      <c r="G24" s="12" t="s">
        <v>25</v>
      </c>
      <c r="H24" s="12">
        <v>89</v>
      </c>
      <c r="I24" s="12">
        <v>110.5</v>
      </c>
      <c r="J24" s="12">
        <v>199.5</v>
      </c>
      <c r="K24" s="19">
        <f t="shared" ref="K24:K54" si="4">J24/3</f>
        <v>66.5</v>
      </c>
      <c r="L24" s="10">
        <f t="shared" ref="L24:L44" si="5">K24*0.3</f>
        <v>19.95</v>
      </c>
      <c r="M24" s="22" t="s">
        <v>103</v>
      </c>
      <c r="N24" s="10">
        <f t="shared" ref="N24:N29" si="6">M24*0.4</f>
        <v>34.936</v>
      </c>
      <c r="O24" s="19">
        <f t="shared" si="3"/>
        <v>54.886</v>
      </c>
      <c r="P24" s="12">
        <v>1</v>
      </c>
      <c r="Q24" s="10" t="s">
        <v>27</v>
      </c>
      <c r="R24" s="10"/>
    </row>
    <row r="25" s="1" customFormat="1" ht="17" customHeight="1" spans="1:18">
      <c r="A25" s="10">
        <v>22</v>
      </c>
      <c r="B25" s="11" t="s">
        <v>104</v>
      </c>
      <c r="C25" s="12" t="s">
        <v>105</v>
      </c>
      <c r="D25" s="21" t="s">
        <v>106</v>
      </c>
      <c r="E25" s="13" t="s">
        <v>24</v>
      </c>
      <c r="F25" s="12">
        <v>10110005802</v>
      </c>
      <c r="G25" s="12" t="s">
        <v>25</v>
      </c>
      <c r="H25" s="12">
        <v>106</v>
      </c>
      <c r="I25" s="12">
        <v>106</v>
      </c>
      <c r="J25" s="12">
        <v>212</v>
      </c>
      <c r="K25" s="19">
        <f t="shared" si="4"/>
        <v>70.6666666666667</v>
      </c>
      <c r="L25" s="10">
        <f t="shared" si="5"/>
        <v>21.2</v>
      </c>
      <c r="M25" s="22" t="s">
        <v>107</v>
      </c>
      <c r="N25" s="10">
        <f t="shared" si="6"/>
        <v>33.68</v>
      </c>
      <c r="O25" s="19">
        <f t="shared" si="3"/>
        <v>54.88</v>
      </c>
      <c r="P25" s="12">
        <v>2</v>
      </c>
      <c r="Q25" s="10" t="s">
        <v>27</v>
      </c>
      <c r="R25" s="10"/>
    </row>
    <row r="26" s="1" customFormat="1" ht="17" customHeight="1" spans="1:18">
      <c r="A26" s="10">
        <v>23</v>
      </c>
      <c r="B26" s="11" t="s">
        <v>108</v>
      </c>
      <c r="C26" s="12" t="s">
        <v>109</v>
      </c>
      <c r="D26" s="21" t="s">
        <v>110</v>
      </c>
      <c r="E26" s="13" t="s">
        <v>24</v>
      </c>
      <c r="F26" s="12">
        <v>10110005802</v>
      </c>
      <c r="G26" s="12" t="s">
        <v>25</v>
      </c>
      <c r="H26" s="12">
        <v>98.5</v>
      </c>
      <c r="I26" s="12">
        <v>113</v>
      </c>
      <c r="J26" s="12">
        <v>211.5</v>
      </c>
      <c r="K26" s="19">
        <f t="shared" si="4"/>
        <v>70.5</v>
      </c>
      <c r="L26" s="10">
        <f t="shared" si="5"/>
        <v>21.15</v>
      </c>
      <c r="M26" s="22" t="s">
        <v>111</v>
      </c>
      <c r="N26" s="10">
        <f t="shared" si="6"/>
        <v>33.456</v>
      </c>
      <c r="O26" s="19">
        <f t="shared" si="3"/>
        <v>54.606</v>
      </c>
      <c r="P26" s="12">
        <v>3</v>
      </c>
      <c r="Q26" s="10" t="s">
        <v>27</v>
      </c>
      <c r="R26" s="10"/>
    </row>
    <row r="27" s="1" customFormat="1" ht="17" customHeight="1" spans="1:18">
      <c r="A27" s="10">
        <v>24</v>
      </c>
      <c r="B27" s="11" t="s">
        <v>112</v>
      </c>
      <c r="C27" s="12" t="s">
        <v>113</v>
      </c>
      <c r="D27" s="21" t="s">
        <v>114</v>
      </c>
      <c r="E27" s="13" t="s">
        <v>24</v>
      </c>
      <c r="F27" s="12">
        <v>10110005802</v>
      </c>
      <c r="G27" s="12" t="s">
        <v>25</v>
      </c>
      <c r="H27" s="12">
        <v>95.5</v>
      </c>
      <c r="I27" s="12">
        <v>116.5</v>
      </c>
      <c r="J27" s="12">
        <v>212</v>
      </c>
      <c r="K27" s="19">
        <f t="shared" si="4"/>
        <v>70.6666666666667</v>
      </c>
      <c r="L27" s="10">
        <f t="shared" si="5"/>
        <v>21.2</v>
      </c>
      <c r="M27" s="22" t="s">
        <v>115</v>
      </c>
      <c r="N27" s="10">
        <f t="shared" si="6"/>
        <v>33.08</v>
      </c>
      <c r="O27" s="19">
        <f t="shared" si="3"/>
        <v>54.28</v>
      </c>
      <c r="P27" s="12">
        <v>4</v>
      </c>
      <c r="Q27" s="10" t="s">
        <v>27</v>
      </c>
      <c r="R27" s="10"/>
    </row>
    <row r="28" s="1" customFormat="1" ht="17" customHeight="1" spans="1:18">
      <c r="A28" s="10">
        <v>25</v>
      </c>
      <c r="B28" s="11" t="s">
        <v>116</v>
      </c>
      <c r="C28" s="12" t="s">
        <v>117</v>
      </c>
      <c r="D28" s="21" t="s">
        <v>118</v>
      </c>
      <c r="E28" s="13" t="s">
        <v>24</v>
      </c>
      <c r="F28" s="12">
        <v>10110005802</v>
      </c>
      <c r="G28" s="12" t="s">
        <v>25</v>
      </c>
      <c r="H28" s="12">
        <v>106.5</v>
      </c>
      <c r="I28" s="12">
        <v>117.5</v>
      </c>
      <c r="J28" s="12">
        <v>224</v>
      </c>
      <c r="K28" s="19">
        <f t="shared" si="4"/>
        <v>74.6666666666667</v>
      </c>
      <c r="L28" s="10">
        <f t="shared" si="5"/>
        <v>22.4</v>
      </c>
      <c r="M28" s="22" t="s">
        <v>119</v>
      </c>
      <c r="N28" s="10">
        <f t="shared" si="6"/>
        <v>31.68</v>
      </c>
      <c r="O28" s="19">
        <f t="shared" ref="O28:O39" si="7">N28+L28</f>
        <v>54.08</v>
      </c>
      <c r="P28" s="12">
        <v>5</v>
      </c>
      <c r="Q28" s="10" t="s">
        <v>27</v>
      </c>
      <c r="R28" s="10"/>
    </row>
    <row r="29" s="1" customFormat="1" ht="17" customHeight="1" spans="1:18">
      <c r="A29" s="10">
        <v>26</v>
      </c>
      <c r="B29" s="11" t="s">
        <v>120</v>
      </c>
      <c r="C29" s="12" t="s">
        <v>121</v>
      </c>
      <c r="D29" s="21" t="s">
        <v>122</v>
      </c>
      <c r="E29" s="13" t="s">
        <v>24</v>
      </c>
      <c r="F29" s="12">
        <v>10110005802</v>
      </c>
      <c r="G29" s="12" t="s">
        <v>25</v>
      </c>
      <c r="H29" s="12">
        <v>102</v>
      </c>
      <c r="I29" s="12">
        <v>113.5</v>
      </c>
      <c r="J29" s="12">
        <v>215.5</v>
      </c>
      <c r="K29" s="19">
        <f t="shared" si="4"/>
        <v>71.8333333333333</v>
      </c>
      <c r="L29" s="10">
        <f t="shared" si="5"/>
        <v>21.55</v>
      </c>
      <c r="M29" s="22" t="s">
        <v>123</v>
      </c>
      <c r="N29" s="10">
        <f t="shared" si="6"/>
        <v>32.344</v>
      </c>
      <c r="O29" s="19">
        <f t="shared" si="7"/>
        <v>53.894</v>
      </c>
      <c r="P29" s="12">
        <v>6</v>
      </c>
      <c r="Q29" s="10" t="s">
        <v>27</v>
      </c>
      <c r="R29" s="10"/>
    </row>
    <row r="30" s="1" customFormat="1" ht="17" customHeight="1" spans="1:18">
      <c r="A30" s="10">
        <v>27</v>
      </c>
      <c r="B30" s="11" t="s">
        <v>124</v>
      </c>
      <c r="C30" s="12" t="s">
        <v>125</v>
      </c>
      <c r="D30" s="21" t="s">
        <v>126</v>
      </c>
      <c r="E30" s="13" t="s">
        <v>24</v>
      </c>
      <c r="F30" s="12">
        <v>10110005802</v>
      </c>
      <c r="G30" s="12" t="s">
        <v>25</v>
      </c>
      <c r="H30" s="12">
        <v>87</v>
      </c>
      <c r="I30" s="12">
        <v>97</v>
      </c>
      <c r="J30" s="12">
        <v>184</v>
      </c>
      <c r="K30" s="19">
        <f t="shared" si="4"/>
        <v>61.3333333333333</v>
      </c>
      <c r="L30" s="10">
        <f t="shared" si="5"/>
        <v>18.4</v>
      </c>
      <c r="M30" s="22" t="s">
        <v>127</v>
      </c>
      <c r="N30" s="10">
        <f t="shared" ref="N30:N51" si="8">M30*0.4</f>
        <v>34.656</v>
      </c>
      <c r="O30" s="19">
        <f t="shared" si="7"/>
        <v>53.056</v>
      </c>
      <c r="P30" s="12">
        <v>7</v>
      </c>
      <c r="Q30" s="10" t="s">
        <v>27</v>
      </c>
      <c r="R30" s="10"/>
    </row>
    <row r="31" s="1" customFormat="1" ht="17" customHeight="1" spans="1:18">
      <c r="A31" s="10">
        <v>28</v>
      </c>
      <c r="B31" s="11" t="s">
        <v>128</v>
      </c>
      <c r="C31" s="12" t="s">
        <v>129</v>
      </c>
      <c r="D31" s="21" t="s">
        <v>130</v>
      </c>
      <c r="E31" s="13" t="s">
        <v>24</v>
      </c>
      <c r="F31" s="12">
        <v>10110005802</v>
      </c>
      <c r="G31" s="12" t="s">
        <v>25</v>
      </c>
      <c r="H31" s="12">
        <v>96</v>
      </c>
      <c r="I31" s="12">
        <v>93.5</v>
      </c>
      <c r="J31" s="12">
        <v>189.5</v>
      </c>
      <c r="K31" s="19">
        <f t="shared" si="4"/>
        <v>63.1666666666667</v>
      </c>
      <c r="L31" s="10">
        <f t="shared" si="5"/>
        <v>18.95</v>
      </c>
      <c r="M31" s="22" t="s">
        <v>131</v>
      </c>
      <c r="N31" s="10">
        <f t="shared" si="8"/>
        <v>33.644</v>
      </c>
      <c r="O31" s="19">
        <f t="shared" si="7"/>
        <v>52.594</v>
      </c>
      <c r="P31" s="12">
        <v>8</v>
      </c>
      <c r="Q31" s="10" t="s">
        <v>27</v>
      </c>
      <c r="R31" s="10"/>
    </row>
    <row r="32" s="1" customFormat="1" ht="17" customHeight="1" spans="1:18">
      <c r="A32" s="10">
        <v>29</v>
      </c>
      <c r="B32" s="11" t="s">
        <v>132</v>
      </c>
      <c r="C32" s="12" t="s">
        <v>133</v>
      </c>
      <c r="D32" s="21" t="s">
        <v>134</v>
      </c>
      <c r="E32" s="13" t="s">
        <v>24</v>
      </c>
      <c r="F32" s="12">
        <v>10110005802</v>
      </c>
      <c r="G32" s="12" t="s">
        <v>25</v>
      </c>
      <c r="H32" s="12">
        <v>101</v>
      </c>
      <c r="I32" s="12">
        <v>104.5</v>
      </c>
      <c r="J32" s="12">
        <v>205.5</v>
      </c>
      <c r="K32" s="19">
        <f t="shared" si="4"/>
        <v>68.5</v>
      </c>
      <c r="L32" s="10">
        <f t="shared" si="5"/>
        <v>20.55</v>
      </c>
      <c r="M32" s="22" t="s">
        <v>135</v>
      </c>
      <c r="N32" s="10">
        <f t="shared" si="8"/>
        <v>31.944</v>
      </c>
      <c r="O32" s="19">
        <f t="shared" si="7"/>
        <v>52.494</v>
      </c>
      <c r="P32" s="12">
        <v>9</v>
      </c>
      <c r="Q32" s="10" t="s">
        <v>27</v>
      </c>
      <c r="R32" s="10"/>
    </row>
    <row r="33" s="1" customFormat="1" ht="17" customHeight="1" spans="1:18">
      <c r="A33" s="10">
        <v>30</v>
      </c>
      <c r="B33" s="11" t="s">
        <v>136</v>
      </c>
      <c r="C33" s="12" t="s">
        <v>137</v>
      </c>
      <c r="D33" s="21" t="s">
        <v>138</v>
      </c>
      <c r="E33" s="13" t="s">
        <v>24</v>
      </c>
      <c r="F33" s="12">
        <v>10110005802</v>
      </c>
      <c r="G33" s="12" t="s">
        <v>25</v>
      </c>
      <c r="H33" s="12">
        <v>86</v>
      </c>
      <c r="I33" s="12">
        <v>118</v>
      </c>
      <c r="J33" s="12">
        <v>204</v>
      </c>
      <c r="K33" s="19">
        <f t="shared" si="4"/>
        <v>68</v>
      </c>
      <c r="L33" s="10">
        <f t="shared" si="5"/>
        <v>20.4</v>
      </c>
      <c r="M33" s="22" t="s">
        <v>139</v>
      </c>
      <c r="N33" s="10">
        <f t="shared" si="8"/>
        <v>31.768</v>
      </c>
      <c r="O33" s="19">
        <f t="shared" si="7"/>
        <v>52.168</v>
      </c>
      <c r="P33" s="12">
        <v>10</v>
      </c>
      <c r="Q33" s="10"/>
      <c r="R33" s="10"/>
    </row>
    <row r="34" s="1" customFormat="1" ht="17" customHeight="1" spans="1:18">
      <c r="A34" s="10">
        <v>31</v>
      </c>
      <c r="B34" s="11" t="s">
        <v>140</v>
      </c>
      <c r="C34" s="12" t="s">
        <v>141</v>
      </c>
      <c r="D34" s="21" t="s">
        <v>142</v>
      </c>
      <c r="E34" s="13" t="s">
        <v>24</v>
      </c>
      <c r="F34" s="12">
        <v>10110005802</v>
      </c>
      <c r="G34" s="12" t="s">
        <v>25</v>
      </c>
      <c r="H34" s="12">
        <v>84.5</v>
      </c>
      <c r="I34" s="12">
        <v>105</v>
      </c>
      <c r="J34" s="12">
        <v>189.5</v>
      </c>
      <c r="K34" s="19">
        <f t="shared" si="4"/>
        <v>63.1666666666667</v>
      </c>
      <c r="L34" s="10">
        <f t="shared" si="5"/>
        <v>18.95</v>
      </c>
      <c r="M34" s="22" t="s">
        <v>143</v>
      </c>
      <c r="N34" s="10">
        <f t="shared" si="8"/>
        <v>33.192</v>
      </c>
      <c r="O34" s="19">
        <f t="shared" si="7"/>
        <v>52.142</v>
      </c>
      <c r="P34" s="12">
        <v>11</v>
      </c>
      <c r="Q34" s="10"/>
      <c r="R34" s="10"/>
    </row>
    <row r="35" s="1" customFormat="1" ht="17" customHeight="1" spans="1:18">
      <c r="A35" s="10">
        <v>32</v>
      </c>
      <c r="B35" s="11" t="s">
        <v>144</v>
      </c>
      <c r="C35" s="12" t="s">
        <v>145</v>
      </c>
      <c r="D35" s="21" t="s">
        <v>146</v>
      </c>
      <c r="E35" s="13" t="s">
        <v>24</v>
      </c>
      <c r="F35" s="12">
        <v>10110005802</v>
      </c>
      <c r="G35" s="12" t="s">
        <v>25</v>
      </c>
      <c r="H35" s="12">
        <v>84</v>
      </c>
      <c r="I35" s="12">
        <v>97.5</v>
      </c>
      <c r="J35" s="12">
        <v>181.5</v>
      </c>
      <c r="K35" s="19">
        <f t="shared" si="4"/>
        <v>60.5</v>
      </c>
      <c r="L35" s="10">
        <f t="shared" si="5"/>
        <v>18.15</v>
      </c>
      <c r="M35" s="22" t="s">
        <v>147</v>
      </c>
      <c r="N35" s="10">
        <f t="shared" si="8"/>
        <v>33.912</v>
      </c>
      <c r="O35" s="19">
        <f t="shared" si="7"/>
        <v>52.062</v>
      </c>
      <c r="P35" s="12">
        <v>12</v>
      </c>
      <c r="Q35" s="10"/>
      <c r="R35" s="10"/>
    </row>
    <row r="36" s="1" customFormat="1" ht="17" customHeight="1" spans="1:18">
      <c r="A36" s="10">
        <v>33</v>
      </c>
      <c r="B36" s="11" t="s">
        <v>148</v>
      </c>
      <c r="C36" s="12" t="s">
        <v>149</v>
      </c>
      <c r="D36" s="21" t="s">
        <v>150</v>
      </c>
      <c r="E36" s="13" t="s">
        <v>24</v>
      </c>
      <c r="F36" s="12">
        <v>10110005802</v>
      </c>
      <c r="G36" s="12" t="s">
        <v>25</v>
      </c>
      <c r="H36" s="12">
        <v>109</v>
      </c>
      <c r="I36" s="12">
        <v>95</v>
      </c>
      <c r="J36" s="12">
        <v>204</v>
      </c>
      <c r="K36" s="19">
        <f t="shared" si="4"/>
        <v>68</v>
      </c>
      <c r="L36" s="10">
        <f t="shared" si="5"/>
        <v>20.4</v>
      </c>
      <c r="M36" s="22" t="s">
        <v>151</v>
      </c>
      <c r="N36" s="10">
        <f t="shared" si="8"/>
        <v>31.548</v>
      </c>
      <c r="O36" s="19">
        <f t="shared" si="7"/>
        <v>51.948</v>
      </c>
      <c r="P36" s="12">
        <v>13</v>
      </c>
      <c r="Q36" s="10"/>
      <c r="R36" s="10"/>
    </row>
    <row r="37" s="1" customFormat="1" ht="17" customHeight="1" spans="1:18">
      <c r="A37" s="10">
        <v>34</v>
      </c>
      <c r="B37" s="11" t="s">
        <v>152</v>
      </c>
      <c r="C37" s="12" t="s">
        <v>153</v>
      </c>
      <c r="D37" s="21" t="s">
        <v>154</v>
      </c>
      <c r="E37" s="13" t="s">
        <v>24</v>
      </c>
      <c r="F37" s="12">
        <v>10110005802</v>
      </c>
      <c r="G37" s="12" t="s">
        <v>25</v>
      </c>
      <c r="H37" s="12">
        <v>99</v>
      </c>
      <c r="I37" s="12">
        <v>92.5</v>
      </c>
      <c r="J37" s="12">
        <v>191.5</v>
      </c>
      <c r="K37" s="19">
        <f t="shared" si="4"/>
        <v>63.8333333333333</v>
      </c>
      <c r="L37" s="10">
        <f t="shared" si="5"/>
        <v>19.15</v>
      </c>
      <c r="M37" s="22" t="s">
        <v>155</v>
      </c>
      <c r="N37" s="10">
        <f t="shared" si="8"/>
        <v>32.768</v>
      </c>
      <c r="O37" s="19">
        <f t="shared" si="7"/>
        <v>51.918</v>
      </c>
      <c r="P37" s="12">
        <v>14</v>
      </c>
      <c r="Q37" s="10"/>
      <c r="R37" s="10"/>
    </row>
    <row r="38" s="1" customFormat="1" ht="17" customHeight="1" spans="1:18">
      <c r="A38" s="10">
        <v>35</v>
      </c>
      <c r="B38" s="11" t="s">
        <v>156</v>
      </c>
      <c r="C38" s="12" t="s">
        <v>157</v>
      </c>
      <c r="D38" s="21" t="s">
        <v>158</v>
      </c>
      <c r="E38" s="13" t="s">
        <v>24</v>
      </c>
      <c r="F38" s="12">
        <v>10110005802</v>
      </c>
      <c r="G38" s="12" t="s">
        <v>25</v>
      </c>
      <c r="H38" s="12">
        <v>94.5</v>
      </c>
      <c r="I38" s="12">
        <v>110</v>
      </c>
      <c r="J38" s="12">
        <v>204.5</v>
      </c>
      <c r="K38" s="19">
        <f t="shared" si="4"/>
        <v>68.1666666666667</v>
      </c>
      <c r="L38" s="10">
        <f t="shared" si="5"/>
        <v>20.45</v>
      </c>
      <c r="M38" s="22" t="s">
        <v>159</v>
      </c>
      <c r="N38" s="10">
        <f t="shared" si="8"/>
        <v>30.916</v>
      </c>
      <c r="O38" s="19">
        <f t="shared" si="7"/>
        <v>51.366</v>
      </c>
      <c r="P38" s="12">
        <v>15</v>
      </c>
      <c r="Q38" s="10"/>
      <c r="R38" s="10"/>
    </row>
    <row r="39" s="1" customFormat="1" ht="17" customHeight="1" spans="1:18">
      <c r="A39" s="10">
        <v>36</v>
      </c>
      <c r="B39" s="11" t="s">
        <v>160</v>
      </c>
      <c r="C39" s="12" t="s">
        <v>161</v>
      </c>
      <c r="D39" s="21" t="s">
        <v>162</v>
      </c>
      <c r="E39" s="13" t="s">
        <v>24</v>
      </c>
      <c r="F39" s="12">
        <v>10110005802</v>
      </c>
      <c r="G39" s="12" t="s">
        <v>25</v>
      </c>
      <c r="H39" s="12">
        <v>103</v>
      </c>
      <c r="I39" s="12">
        <v>98.5</v>
      </c>
      <c r="J39" s="12">
        <v>201.5</v>
      </c>
      <c r="K39" s="19">
        <f t="shared" si="4"/>
        <v>67.1666666666667</v>
      </c>
      <c r="L39" s="10">
        <f t="shared" si="5"/>
        <v>20.15</v>
      </c>
      <c r="M39" s="22" t="s">
        <v>163</v>
      </c>
      <c r="N39" s="10">
        <f t="shared" si="8"/>
        <v>31.156</v>
      </c>
      <c r="O39" s="19">
        <f t="shared" si="7"/>
        <v>51.306</v>
      </c>
      <c r="P39" s="12">
        <v>16</v>
      </c>
      <c r="Q39" s="10"/>
      <c r="R39" s="10"/>
    </row>
    <row r="40" s="1" customFormat="1" ht="17" customHeight="1" spans="1:18">
      <c r="A40" s="10">
        <v>37</v>
      </c>
      <c r="B40" s="11" t="s">
        <v>164</v>
      </c>
      <c r="C40" s="12" t="s">
        <v>165</v>
      </c>
      <c r="D40" s="21" t="s">
        <v>166</v>
      </c>
      <c r="E40" s="13" t="s">
        <v>24</v>
      </c>
      <c r="F40" s="12">
        <v>10110005802</v>
      </c>
      <c r="G40" s="12" t="s">
        <v>25</v>
      </c>
      <c r="H40" s="12">
        <v>84</v>
      </c>
      <c r="I40" s="12">
        <v>102.5</v>
      </c>
      <c r="J40" s="12">
        <v>186.5</v>
      </c>
      <c r="K40" s="19">
        <f t="shared" si="4"/>
        <v>62.1666666666667</v>
      </c>
      <c r="L40" s="10">
        <f t="shared" si="5"/>
        <v>18.65</v>
      </c>
      <c r="M40" s="22" t="s">
        <v>167</v>
      </c>
      <c r="N40" s="10">
        <f t="shared" si="8"/>
        <v>31.648</v>
      </c>
      <c r="O40" s="19">
        <f t="shared" ref="O40:O51" si="9">N40+L40</f>
        <v>50.298</v>
      </c>
      <c r="P40" s="12">
        <v>17</v>
      </c>
      <c r="Q40" s="10"/>
      <c r="R40" s="10"/>
    </row>
    <row r="41" s="1" customFormat="1" ht="17" customHeight="1" spans="1:18">
      <c r="A41" s="10">
        <v>38</v>
      </c>
      <c r="B41" s="11" t="s">
        <v>168</v>
      </c>
      <c r="C41" s="12" t="s">
        <v>169</v>
      </c>
      <c r="D41" s="21" t="s">
        <v>170</v>
      </c>
      <c r="E41" s="13" t="s">
        <v>24</v>
      </c>
      <c r="F41" s="12">
        <v>10110005802</v>
      </c>
      <c r="G41" s="12" t="s">
        <v>25</v>
      </c>
      <c r="H41" s="12">
        <v>80.5</v>
      </c>
      <c r="I41" s="12">
        <v>109</v>
      </c>
      <c r="J41" s="12">
        <v>189.5</v>
      </c>
      <c r="K41" s="19">
        <f t="shared" si="4"/>
        <v>63.1666666666667</v>
      </c>
      <c r="L41" s="10">
        <f t="shared" si="5"/>
        <v>18.95</v>
      </c>
      <c r="M41" s="22" t="s">
        <v>171</v>
      </c>
      <c r="N41" s="10">
        <f t="shared" si="8"/>
        <v>31.244</v>
      </c>
      <c r="O41" s="19">
        <f t="shared" si="9"/>
        <v>50.194</v>
      </c>
      <c r="P41" s="12">
        <v>18</v>
      </c>
      <c r="Q41" s="10"/>
      <c r="R41" s="10"/>
    </row>
    <row r="42" s="1" customFormat="1" ht="17" customHeight="1" spans="1:18">
      <c r="A42" s="10">
        <v>39</v>
      </c>
      <c r="B42" s="11" t="s">
        <v>172</v>
      </c>
      <c r="C42" s="12" t="s">
        <v>173</v>
      </c>
      <c r="D42" s="21" t="s">
        <v>174</v>
      </c>
      <c r="E42" s="13" t="s">
        <v>24</v>
      </c>
      <c r="F42" s="12">
        <v>10110005802</v>
      </c>
      <c r="G42" s="12" t="s">
        <v>25</v>
      </c>
      <c r="H42" s="12">
        <v>82.5</v>
      </c>
      <c r="I42" s="12">
        <v>95.5</v>
      </c>
      <c r="J42" s="12">
        <v>178</v>
      </c>
      <c r="K42" s="19">
        <f t="shared" si="4"/>
        <v>59.3333333333333</v>
      </c>
      <c r="L42" s="10">
        <f t="shared" si="5"/>
        <v>17.8</v>
      </c>
      <c r="M42" s="22" t="s">
        <v>175</v>
      </c>
      <c r="N42" s="10">
        <f t="shared" si="8"/>
        <v>32.012</v>
      </c>
      <c r="O42" s="19">
        <f t="shared" si="9"/>
        <v>49.812</v>
      </c>
      <c r="P42" s="12">
        <v>19</v>
      </c>
      <c r="Q42" s="10"/>
      <c r="R42" s="10"/>
    </row>
    <row r="43" s="1" customFormat="1" ht="17" customHeight="1" spans="1:18">
      <c r="A43" s="10">
        <v>40</v>
      </c>
      <c r="B43" s="11" t="s">
        <v>176</v>
      </c>
      <c r="C43" s="12" t="s">
        <v>177</v>
      </c>
      <c r="D43" s="21" t="s">
        <v>178</v>
      </c>
      <c r="E43" s="13" t="s">
        <v>24</v>
      </c>
      <c r="F43" s="12">
        <v>10110005802</v>
      </c>
      <c r="G43" s="12" t="s">
        <v>25</v>
      </c>
      <c r="H43" s="12">
        <v>90</v>
      </c>
      <c r="I43" s="12">
        <v>88.5</v>
      </c>
      <c r="J43" s="12">
        <v>178.5</v>
      </c>
      <c r="K43" s="19">
        <f t="shared" si="4"/>
        <v>59.5</v>
      </c>
      <c r="L43" s="10">
        <f t="shared" si="5"/>
        <v>17.85</v>
      </c>
      <c r="M43" s="22" t="s">
        <v>179</v>
      </c>
      <c r="N43" s="10">
        <f t="shared" si="8"/>
        <v>31.912</v>
      </c>
      <c r="O43" s="19">
        <f t="shared" si="9"/>
        <v>49.762</v>
      </c>
      <c r="P43" s="12">
        <v>20</v>
      </c>
      <c r="Q43" s="10"/>
      <c r="R43" s="10"/>
    </row>
    <row r="44" s="1" customFormat="1" ht="17" customHeight="1" spans="1:18">
      <c r="A44" s="10">
        <v>41</v>
      </c>
      <c r="B44" s="11" t="s">
        <v>180</v>
      </c>
      <c r="C44" s="12" t="s">
        <v>181</v>
      </c>
      <c r="D44" s="21" t="s">
        <v>182</v>
      </c>
      <c r="E44" s="13" t="s">
        <v>24</v>
      </c>
      <c r="F44" s="12">
        <v>10110005802</v>
      </c>
      <c r="G44" s="12" t="s">
        <v>25</v>
      </c>
      <c r="H44" s="12">
        <v>97</v>
      </c>
      <c r="I44" s="12">
        <v>98.5</v>
      </c>
      <c r="J44" s="12">
        <v>195.5</v>
      </c>
      <c r="K44" s="19">
        <f t="shared" si="4"/>
        <v>65.1666666666667</v>
      </c>
      <c r="L44" s="10">
        <f t="shared" si="5"/>
        <v>19.55</v>
      </c>
      <c r="M44" s="22" t="s">
        <v>183</v>
      </c>
      <c r="N44" s="10">
        <f t="shared" si="8"/>
        <v>29.656</v>
      </c>
      <c r="O44" s="19">
        <f t="shared" si="9"/>
        <v>49.206</v>
      </c>
      <c r="P44" s="12">
        <v>21</v>
      </c>
      <c r="Q44" s="10"/>
      <c r="R44" s="10"/>
    </row>
    <row r="45" s="1" customFormat="1" ht="17" customHeight="1" spans="1:18">
      <c r="A45" s="10">
        <v>42</v>
      </c>
      <c r="B45" s="11" t="s">
        <v>184</v>
      </c>
      <c r="C45" s="12" t="s">
        <v>185</v>
      </c>
      <c r="D45" s="21" t="s">
        <v>186</v>
      </c>
      <c r="E45" s="13" t="s">
        <v>24</v>
      </c>
      <c r="F45" s="12">
        <v>10110005802</v>
      </c>
      <c r="G45" s="12" t="s">
        <v>25</v>
      </c>
      <c r="H45" s="12">
        <v>76.5</v>
      </c>
      <c r="I45" s="12">
        <v>108</v>
      </c>
      <c r="J45" s="12">
        <v>184.5</v>
      </c>
      <c r="K45" s="19">
        <f t="shared" si="4"/>
        <v>61.5</v>
      </c>
      <c r="L45" s="10">
        <f t="shared" ref="L45:L51" si="10">K45*0.3</f>
        <v>18.45</v>
      </c>
      <c r="M45" s="22" t="s">
        <v>187</v>
      </c>
      <c r="N45" s="10">
        <f t="shared" si="8"/>
        <v>30.68</v>
      </c>
      <c r="O45" s="19">
        <f t="shared" si="9"/>
        <v>49.13</v>
      </c>
      <c r="P45" s="12">
        <v>22</v>
      </c>
      <c r="Q45" s="10"/>
      <c r="R45" s="10"/>
    </row>
    <row r="46" s="1" customFormat="1" ht="17" customHeight="1" spans="1:18">
      <c r="A46" s="10">
        <v>43</v>
      </c>
      <c r="B46" s="11" t="s">
        <v>188</v>
      </c>
      <c r="C46" s="12" t="s">
        <v>189</v>
      </c>
      <c r="D46" s="21" t="s">
        <v>190</v>
      </c>
      <c r="E46" s="13" t="s">
        <v>24</v>
      </c>
      <c r="F46" s="12">
        <v>10110005802</v>
      </c>
      <c r="G46" s="12" t="s">
        <v>25</v>
      </c>
      <c r="H46" s="12">
        <v>77.5</v>
      </c>
      <c r="I46" s="12">
        <v>104</v>
      </c>
      <c r="J46" s="12">
        <v>181.5</v>
      </c>
      <c r="K46" s="19">
        <f t="shared" si="4"/>
        <v>60.5</v>
      </c>
      <c r="L46" s="10">
        <f t="shared" si="10"/>
        <v>18.15</v>
      </c>
      <c r="M46" s="22" t="s">
        <v>191</v>
      </c>
      <c r="N46" s="10">
        <f t="shared" si="8"/>
        <v>30.76</v>
      </c>
      <c r="O46" s="19">
        <f t="shared" si="9"/>
        <v>48.91</v>
      </c>
      <c r="P46" s="12">
        <v>23</v>
      </c>
      <c r="Q46" s="10"/>
      <c r="R46" s="10"/>
    </row>
    <row r="47" s="1" customFormat="1" ht="17" customHeight="1" spans="1:18">
      <c r="A47" s="10">
        <v>44</v>
      </c>
      <c r="B47" s="11" t="s">
        <v>192</v>
      </c>
      <c r="C47" s="12" t="s">
        <v>193</v>
      </c>
      <c r="D47" s="21" t="s">
        <v>194</v>
      </c>
      <c r="E47" s="13" t="s">
        <v>24</v>
      </c>
      <c r="F47" s="12">
        <v>10110005802</v>
      </c>
      <c r="G47" s="12" t="s">
        <v>25</v>
      </c>
      <c r="H47" s="12">
        <v>95.5</v>
      </c>
      <c r="I47" s="12">
        <v>93</v>
      </c>
      <c r="J47" s="12">
        <v>188.5</v>
      </c>
      <c r="K47" s="19">
        <f t="shared" si="4"/>
        <v>62.8333333333333</v>
      </c>
      <c r="L47" s="10">
        <f t="shared" si="10"/>
        <v>18.85</v>
      </c>
      <c r="M47" s="22" t="s">
        <v>195</v>
      </c>
      <c r="N47" s="10">
        <f t="shared" si="8"/>
        <v>29.756</v>
      </c>
      <c r="O47" s="19">
        <f t="shared" si="9"/>
        <v>48.606</v>
      </c>
      <c r="P47" s="12">
        <v>24</v>
      </c>
      <c r="Q47" s="10"/>
      <c r="R47" s="10"/>
    </row>
    <row r="48" s="1" customFormat="1" ht="17" customHeight="1" spans="1:18">
      <c r="A48" s="10">
        <v>45</v>
      </c>
      <c r="B48" s="11" t="s">
        <v>196</v>
      </c>
      <c r="C48" s="12" t="s">
        <v>197</v>
      </c>
      <c r="D48" s="21" t="s">
        <v>198</v>
      </c>
      <c r="E48" s="13" t="s">
        <v>24</v>
      </c>
      <c r="F48" s="12">
        <v>10110005802</v>
      </c>
      <c r="G48" s="12" t="s">
        <v>25</v>
      </c>
      <c r="H48" s="12">
        <v>83.5</v>
      </c>
      <c r="I48" s="12">
        <v>100.5</v>
      </c>
      <c r="J48" s="12">
        <v>184</v>
      </c>
      <c r="K48" s="19">
        <f t="shared" si="4"/>
        <v>61.3333333333333</v>
      </c>
      <c r="L48" s="10">
        <f t="shared" si="10"/>
        <v>18.4</v>
      </c>
      <c r="M48" s="22" t="s">
        <v>199</v>
      </c>
      <c r="N48" s="10">
        <f t="shared" si="8"/>
        <v>29.736</v>
      </c>
      <c r="O48" s="19">
        <f t="shared" si="9"/>
        <v>48.136</v>
      </c>
      <c r="P48" s="12">
        <v>25</v>
      </c>
      <c r="Q48" s="10"/>
      <c r="R48" s="10"/>
    </row>
    <row r="49" s="1" customFormat="1" ht="17" customHeight="1" spans="1:18">
      <c r="A49" s="10">
        <v>46</v>
      </c>
      <c r="B49" s="11" t="s">
        <v>200</v>
      </c>
      <c r="C49" s="12" t="s">
        <v>201</v>
      </c>
      <c r="D49" s="21" t="s">
        <v>202</v>
      </c>
      <c r="E49" s="13" t="s">
        <v>24</v>
      </c>
      <c r="F49" s="12">
        <v>10110005802</v>
      </c>
      <c r="G49" s="12" t="s">
        <v>25</v>
      </c>
      <c r="H49" s="12">
        <v>78</v>
      </c>
      <c r="I49" s="12">
        <v>108</v>
      </c>
      <c r="J49" s="12">
        <v>186</v>
      </c>
      <c r="K49" s="19">
        <f t="shared" si="4"/>
        <v>62</v>
      </c>
      <c r="L49" s="10">
        <f t="shared" si="10"/>
        <v>18.6</v>
      </c>
      <c r="M49" s="22" t="s">
        <v>203</v>
      </c>
      <c r="N49" s="10">
        <f t="shared" si="8"/>
        <v>28.58</v>
      </c>
      <c r="O49" s="19">
        <f t="shared" si="9"/>
        <v>47.18</v>
      </c>
      <c r="P49" s="12">
        <v>26</v>
      </c>
      <c r="Q49" s="10"/>
      <c r="R49" s="10"/>
    </row>
    <row r="50" s="1" customFormat="1" ht="17" customHeight="1" spans="1:18">
      <c r="A50" s="10">
        <v>47</v>
      </c>
      <c r="B50" s="11" t="s">
        <v>204</v>
      </c>
      <c r="C50" s="12" t="s">
        <v>205</v>
      </c>
      <c r="D50" s="21" t="s">
        <v>206</v>
      </c>
      <c r="E50" s="13" t="s">
        <v>24</v>
      </c>
      <c r="F50" s="12">
        <v>10110005802</v>
      </c>
      <c r="G50" s="12" t="s">
        <v>25</v>
      </c>
      <c r="H50" s="12">
        <v>80</v>
      </c>
      <c r="I50" s="12">
        <v>106</v>
      </c>
      <c r="J50" s="12">
        <v>186</v>
      </c>
      <c r="K50" s="19">
        <f t="shared" si="4"/>
        <v>62</v>
      </c>
      <c r="L50" s="10">
        <f t="shared" si="10"/>
        <v>18.6</v>
      </c>
      <c r="M50" s="22" t="s">
        <v>207</v>
      </c>
      <c r="N50" s="10">
        <f t="shared" si="8"/>
        <v>25.956</v>
      </c>
      <c r="O50" s="19">
        <f t="shared" si="9"/>
        <v>44.556</v>
      </c>
      <c r="P50" s="12">
        <v>27</v>
      </c>
      <c r="Q50" s="10"/>
      <c r="R50" s="10"/>
    </row>
    <row r="51" s="1" customFormat="1" ht="17" customHeight="1" spans="1:18">
      <c r="A51" s="10">
        <v>48</v>
      </c>
      <c r="B51" s="11" t="s">
        <v>208</v>
      </c>
      <c r="C51" s="12" t="s">
        <v>209</v>
      </c>
      <c r="D51" s="21" t="s">
        <v>210</v>
      </c>
      <c r="E51" s="13" t="s">
        <v>24</v>
      </c>
      <c r="F51" s="12">
        <v>10110005802</v>
      </c>
      <c r="G51" s="12" t="s">
        <v>25</v>
      </c>
      <c r="H51" s="12">
        <v>101.5</v>
      </c>
      <c r="I51" s="12">
        <v>89</v>
      </c>
      <c r="J51" s="12">
        <v>190.5</v>
      </c>
      <c r="K51" s="19">
        <f t="shared" si="4"/>
        <v>63.5</v>
      </c>
      <c r="L51" s="10">
        <f t="shared" si="10"/>
        <v>19.05</v>
      </c>
      <c r="M51" s="10">
        <v>0</v>
      </c>
      <c r="N51" s="10">
        <f t="shared" si="8"/>
        <v>0</v>
      </c>
      <c r="O51" s="19">
        <f t="shared" si="9"/>
        <v>19.05</v>
      </c>
      <c r="P51" s="12" t="s">
        <v>86</v>
      </c>
      <c r="Q51" s="10"/>
      <c r="R51" s="10" t="s">
        <v>87</v>
      </c>
    </row>
    <row r="52" s="1" customFormat="1" ht="17" customHeight="1" spans="1:18">
      <c r="A52" s="10">
        <v>49</v>
      </c>
      <c r="B52" s="11" t="s">
        <v>211</v>
      </c>
      <c r="C52" s="12" t="s">
        <v>212</v>
      </c>
      <c r="D52" s="12"/>
      <c r="E52" s="13" t="s">
        <v>24</v>
      </c>
      <c r="F52" s="12">
        <v>10110005803</v>
      </c>
      <c r="G52" s="12" t="s">
        <v>213</v>
      </c>
      <c r="H52" s="12">
        <v>106.5</v>
      </c>
      <c r="I52" s="12">
        <v>115.5</v>
      </c>
      <c r="J52" s="12">
        <v>222</v>
      </c>
      <c r="K52" s="19">
        <f t="shared" si="4"/>
        <v>74</v>
      </c>
      <c r="L52" s="10">
        <f>K52*0.6</f>
        <v>44.4</v>
      </c>
      <c r="M52" s="10"/>
      <c r="N52" s="10"/>
      <c r="O52" s="19"/>
      <c r="P52" s="12" t="s">
        <v>214</v>
      </c>
      <c r="Q52" s="10" t="s">
        <v>27</v>
      </c>
      <c r="R52" s="10" t="s">
        <v>215</v>
      </c>
    </row>
    <row r="53" s="1" customFormat="1" ht="17" customHeight="1" spans="1:18">
      <c r="A53" s="10">
        <v>50</v>
      </c>
      <c r="B53" s="11" t="s">
        <v>216</v>
      </c>
      <c r="C53" s="12" t="s">
        <v>217</v>
      </c>
      <c r="D53" s="12"/>
      <c r="E53" s="13" t="s">
        <v>24</v>
      </c>
      <c r="F53" s="12">
        <v>10110005803</v>
      </c>
      <c r="G53" s="12" t="s">
        <v>213</v>
      </c>
      <c r="H53" s="12">
        <v>95</v>
      </c>
      <c r="I53" s="12">
        <v>102</v>
      </c>
      <c r="J53" s="12">
        <v>197</v>
      </c>
      <c r="K53" s="19">
        <f t="shared" si="4"/>
        <v>65.6666666666667</v>
      </c>
      <c r="L53" s="10">
        <f>K53*0.6</f>
        <v>39.4</v>
      </c>
      <c r="M53" s="10"/>
      <c r="N53" s="10"/>
      <c r="O53" s="19"/>
      <c r="P53" s="12" t="s">
        <v>218</v>
      </c>
      <c r="Q53" s="10" t="s">
        <v>27</v>
      </c>
      <c r="R53" s="10" t="s">
        <v>215</v>
      </c>
    </row>
    <row r="54" s="1" customFormat="1" ht="17" customHeight="1" spans="1:18">
      <c r="A54" s="10">
        <v>51</v>
      </c>
      <c r="B54" s="11" t="s">
        <v>219</v>
      </c>
      <c r="C54" s="12" t="s">
        <v>220</v>
      </c>
      <c r="D54" s="12"/>
      <c r="E54" s="13" t="s">
        <v>24</v>
      </c>
      <c r="F54" s="12">
        <v>10110005803</v>
      </c>
      <c r="G54" s="12" t="s">
        <v>213</v>
      </c>
      <c r="H54" s="12">
        <v>72.5</v>
      </c>
      <c r="I54" s="12">
        <v>117</v>
      </c>
      <c r="J54" s="12">
        <v>189.5</v>
      </c>
      <c r="K54" s="19">
        <f t="shared" si="4"/>
        <v>63.1666666666667</v>
      </c>
      <c r="L54" s="10">
        <f>K54*0.6</f>
        <v>37.9</v>
      </c>
      <c r="M54" s="10"/>
      <c r="N54" s="10"/>
      <c r="O54" s="19"/>
      <c r="P54" s="12" t="s">
        <v>221</v>
      </c>
      <c r="Q54" s="10" t="s">
        <v>27</v>
      </c>
      <c r="R54" s="10" t="s">
        <v>215</v>
      </c>
    </row>
    <row r="55" s="1" customFormat="1" ht="17" customHeight="1" spans="1:18">
      <c r="A55" s="10">
        <v>52</v>
      </c>
      <c r="B55" s="11" t="s">
        <v>222</v>
      </c>
      <c r="C55" s="12" t="s">
        <v>223</v>
      </c>
      <c r="D55" s="12"/>
      <c r="E55" s="13" t="s">
        <v>224</v>
      </c>
      <c r="F55" s="12" t="s">
        <v>225</v>
      </c>
      <c r="G55" s="12" t="s">
        <v>213</v>
      </c>
      <c r="H55" s="12">
        <v>105</v>
      </c>
      <c r="I55" s="12">
        <v>109.5</v>
      </c>
      <c r="J55" s="12">
        <v>214.5</v>
      </c>
      <c r="K55" s="19">
        <f t="shared" ref="K55:K83" si="11">J55/3</f>
        <v>71.5</v>
      </c>
      <c r="L55" s="10">
        <f t="shared" ref="L55:L64" si="12">K55*0.6</f>
        <v>42.9</v>
      </c>
      <c r="M55" s="10"/>
      <c r="N55" s="10"/>
      <c r="O55" s="19"/>
      <c r="P55" s="12" t="s">
        <v>226</v>
      </c>
      <c r="Q55" s="10" t="s">
        <v>27</v>
      </c>
      <c r="R55" s="10" t="s">
        <v>215</v>
      </c>
    </row>
    <row r="56" s="1" customFormat="1" ht="17" customHeight="1" spans="1:18">
      <c r="A56" s="10">
        <v>53</v>
      </c>
      <c r="B56" s="11" t="s">
        <v>227</v>
      </c>
      <c r="C56" s="12" t="s">
        <v>228</v>
      </c>
      <c r="D56" s="12"/>
      <c r="E56" s="13" t="s">
        <v>224</v>
      </c>
      <c r="F56" s="12" t="s">
        <v>225</v>
      </c>
      <c r="G56" s="12" t="s">
        <v>213</v>
      </c>
      <c r="H56" s="12">
        <v>109.5</v>
      </c>
      <c r="I56" s="12">
        <v>102.5</v>
      </c>
      <c r="J56" s="12">
        <v>212</v>
      </c>
      <c r="K56" s="19">
        <f t="shared" si="11"/>
        <v>70.6666666666667</v>
      </c>
      <c r="L56" s="10">
        <f t="shared" si="12"/>
        <v>42.4</v>
      </c>
      <c r="M56" s="10"/>
      <c r="N56" s="10"/>
      <c r="O56" s="19"/>
      <c r="P56" s="12" t="s">
        <v>218</v>
      </c>
      <c r="Q56" s="10" t="s">
        <v>27</v>
      </c>
      <c r="R56" s="10" t="s">
        <v>215</v>
      </c>
    </row>
    <row r="57" s="1" customFormat="1" ht="17" customHeight="1" spans="1:18">
      <c r="A57" s="10">
        <v>54</v>
      </c>
      <c r="B57" s="11" t="s">
        <v>229</v>
      </c>
      <c r="C57" s="12" t="s">
        <v>230</v>
      </c>
      <c r="D57" s="12"/>
      <c r="E57" s="13" t="s">
        <v>224</v>
      </c>
      <c r="F57" s="12" t="s">
        <v>225</v>
      </c>
      <c r="G57" s="12" t="s">
        <v>213</v>
      </c>
      <c r="H57" s="12">
        <v>99</v>
      </c>
      <c r="I57" s="12">
        <v>112</v>
      </c>
      <c r="J57" s="12">
        <v>211</v>
      </c>
      <c r="K57" s="19">
        <f t="shared" si="11"/>
        <v>70.3333333333333</v>
      </c>
      <c r="L57" s="10">
        <f t="shared" si="12"/>
        <v>42.2</v>
      </c>
      <c r="M57" s="10"/>
      <c r="N57" s="10"/>
      <c r="O57" s="19"/>
      <c r="P57" s="12" t="s">
        <v>231</v>
      </c>
      <c r="Q57" s="10" t="s">
        <v>27</v>
      </c>
      <c r="R57" s="10" t="s">
        <v>215</v>
      </c>
    </row>
    <row r="58" s="1" customFormat="1" ht="17" customHeight="1" spans="1:18">
      <c r="A58" s="10">
        <v>55</v>
      </c>
      <c r="B58" s="11" t="s">
        <v>232</v>
      </c>
      <c r="C58" s="12" t="s">
        <v>233</v>
      </c>
      <c r="D58" s="12"/>
      <c r="E58" s="13" t="s">
        <v>224</v>
      </c>
      <c r="F58" s="12" t="s">
        <v>225</v>
      </c>
      <c r="G58" s="12" t="s">
        <v>213</v>
      </c>
      <c r="H58" s="12">
        <v>106.5</v>
      </c>
      <c r="I58" s="12">
        <v>102.5</v>
      </c>
      <c r="J58" s="12">
        <v>209</v>
      </c>
      <c r="K58" s="19">
        <f t="shared" si="11"/>
        <v>69.6666666666667</v>
      </c>
      <c r="L58" s="10">
        <f t="shared" si="12"/>
        <v>41.8</v>
      </c>
      <c r="M58" s="10"/>
      <c r="N58" s="10"/>
      <c r="O58" s="19"/>
      <c r="P58" s="12" t="s">
        <v>221</v>
      </c>
      <c r="Q58" s="10" t="s">
        <v>27</v>
      </c>
      <c r="R58" s="10" t="s">
        <v>215</v>
      </c>
    </row>
    <row r="59" s="1" customFormat="1" ht="17" customHeight="1" spans="1:18">
      <c r="A59" s="10">
        <v>56</v>
      </c>
      <c r="B59" s="11" t="s">
        <v>234</v>
      </c>
      <c r="C59" s="12" t="s">
        <v>235</v>
      </c>
      <c r="D59" s="12"/>
      <c r="E59" s="13" t="s">
        <v>224</v>
      </c>
      <c r="F59" s="12" t="s">
        <v>225</v>
      </c>
      <c r="G59" s="12" t="s">
        <v>213</v>
      </c>
      <c r="H59" s="12">
        <v>94</v>
      </c>
      <c r="I59" s="12">
        <v>113.5</v>
      </c>
      <c r="J59" s="12">
        <v>207.5</v>
      </c>
      <c r="K59" s="19">
        <f t="shared" si="11"/>
        <v>69.1666666666667</v>
      </c>
      <c r="L59" s="10">
        <f t="shared" si="12"/>
        <v>41.5</v>
      </c>
      <c r="M59" s="10"/>
      <c r="N59" s="10"/>
      <c r="O59" s="19"/>
      <c r="P59" s="12" t="s">
        <v>236</v>
      </c>
      <c r="Q59" s="10" t="s">
        <v>27</v>
      </c>
      <c r="R59" s="10" t="s">
        <v>215</v>
      </c>
    </row>
    <row r="60" s="1" customFormat="1" ht="17" customHeight="1" spans="1:18">
      <c r="A60" s="10">
        <v>57</v>
      </c>
      <c r="B60" s="11" t="s">
        <v>237</v>
      </c>
      <c r="C60" s="12" t="s">
        <v>238</v>
      </c>
      <c r="D60" s="12"/>
      <c r="E60" s="13" t="s">
        <v>224</v>
      </c>
      <c r="F60" s="12" t="s">
        <v>225</v>
      </c>
      <c r="G60" s="12" t="s">
        <v>213</v>
      </c>
      <c r="H60" s="12">
        <v>91</v>
      </c>
      <c r="I60" s="12">
        <v>116.5</v>
      </c>
      <c r="J60" s="12">
        <v>207.5</v>
      </c>
      <c r="K60" s="19">
        <f t="shared" si="11"/>
        <v>69.1666666666667</v>
      </c>
      <c r="L60" s="10">
        <f t="shared" si="12"/>
        <v>41.5</v>
      </c>
      <c r="M60" s="10"/>
      <c r="N60" s="10"/>
      <c r="O60" s="19"/>
      <c r="P60" s="12" t="s">
        <v>236</v>
      </c>
      <c r="Q60" s="10" t="s">
        <v>27</v>
      </c>
      <c r="R60" s="10" t="s">
        <v>215</v>
      </c>
    </row>
    <row r="61" s="1" customFormat="1" ht="17" customHeight="1" spans="1:18">
      <c r="A61" s="10">
        <v>58</v>
      </c>
      <c r="B61" s="11" t="s">
        <v>239</v>
      </c>
      <c r="C61" s="12" t="s">
        <v>240</v>
      </c>
      <c r="D61" s="12"/>
      <c r="E61" s="13" t="s">
        <v>224</v>
      </c>
      <c r="F61" s="12" t="s">
        <v>241</v>
      </c>
      <c r="G61" s="12" t="s">
        <v>213</v>
      </c>
      <c r="H61" s="12">
        <v>121.5</v>
      </c>
      <c r="I61" s="12">
        <v>101</v>
      </c>
      <c r="J61" s="12">
        <v>222.5</v>
      </c>
      <c r="K61" s="19">
        <f t="shared" si="11"/>
        <v>74.1666666666667</v>
      </c>
      <c r="L61" s="10">
        <f t="shared" si="12"/>
        <v>44.5</v>
      </c>
      <c r="M61" s="10"/>
      <c r="N61" s="10"/>
      <c r="O61" s="19"/>
      <c r="P61" s="12" t="s">
        <v>214</v>
      </c>
      <c r="Q61" s="10" t="s">
        <v>27</v>
      </c>
      <c r="R61" s="10" t="s">
        <v>215</v>
      </c>
    </row>
    <row r="62" s="1" customFormat="1" ht="17" customHeight="1" spans="1:18">
      <c r="A62" s="10">
        <v>59</v>
      </c>
      <c r="B62" s="11" t="s">
        <v>242</v>
      </c>
      <c r="C62" s="12" t="s">
        <v>243</v>
      </c>
      <c r="D62" s="12"/>
      <c r="E62" s="13" t="s">
        <v>224</v>
      </c>
      <c r="F62" s="12" t="s">
        <v>241</v>
      </c>
      <c r="G62" s="12" t="s">
        <v>213</v>
      </c>
      <c r="H62" s="12">
        <v>101.5</v>
      </c>
      <c r="I62" s="12">
        <v>117</v>
      </c>
      <c r="J62" s="12">
        <v>218.5</v>
      </c>
      <c r="K62" s="19">
        <f t="shared" si="11"/>
        <v>72.8333333333333</v>
      </c>
      <c r="L62" s="10">
        <f t="shared" si="12"/>
        <v>43.7</v>
      </c>
      <c r="M62" s="10"/>
      <c r="N62" s="10"/>
      <c r="O62" s="19"/>
      <c r="P62" s="12" t="s">
        <v>226</v>
      </c>
      <c r="Q62" s="10" t="s">
        <v>27</v>
      </c>
      <c r="R62" s="10" t="s">
        <v>215</v>
      </c>
    </row>
    <row r="63" s="1" customFormat="1" ht="17" customHeight="1" spans="1:18">
      <c r="A63" s="10">
        <v>60</v>
      </c>
      <c r="B63" s="11" t="s">
        <v>244</v>
      </c>
      <c r="C63" s="12" t="s">
        <v>245</v>
      </c>
      <c r="D63" s="12"/>
      <c r="E63" s="13" t="s">
        <v>224</v>
      </c>
      <c r="F63" s="12" t="s">
        <v>241</v>
      </c>
      <c r="G63" s="12" t="s">
        <v>213</v>
      </c>
      <c r="H63" s="12">
        <v>98</v>
      </c>
      <c r="I63" s="12">
        <v>117.5</v>
      </c>
      <c r="J63" s="12">
        <v>215.5</v>
      </c>
      <c r="K63" s="19">
        <f t="shared" si="11"/>
        <v>71.8333333333333</v>
      </c>
      <c r="L63" s="10">
        <f t="shared" si="12"/>
        <v>43.1</v>
      </c>
      <c r="M63" s="10"/>
      <c r="N63" s="10"/>
      <c r="O63" s="19"/>
      <c r="P63" s="12" t="s">
        <v>218</v>
      </c>
      <c r="Q63" s="10" t="s">
        <v>27</v>
      </c>
      <c r="R63" s="10" t="s">
        <v>215</v>
      </c>
    </row>
    <row r="64" s="1" customFormat="1" ht="17" customHeight="1" spans="1:18">
      <c r="A64" s="10">
        <v>3</v>
      </c>
      <c r="B64" s="11" t="s">
        <v>246</v>
      </c>
      <c r="C64" s="12" t="s">
        <v>247</v>
      </c>
      <c r="D64" s="12"/>
      <c r="E64" s="13" t="s">
        <v>224</v>
      </c>
      <c r="F64" s="12" t="s">
        <v>241</v>
      </c>
      <c r="G64" s="12" t="s">
        <v>213</v>
      </c>
      <c r="H64" s="12">
        <v>109.5</v>
      </c>
      <c r="I64" s="12">
        <v>106</v>
      </c>
      <c r="J64" s="12">
        <v>215.5</v>
      </c>
      <c r="K64" s="19">
        <f t="shared" si="11"/>
        <v>71.8333333333333</v>
      </c>
      <c r="L64" s="10">
        <f t="shared" si="12"/>
        <v>43.1</v>
      </c>
      <c r="M64" s="10"/>
      <c r="N64" s="10"/>
      <c r="O64" s="19"/>
      <c r="P64" s="12" t="s">
        <v>218</v>
      </c>
      <c r="Q64" s="10" t="s">
        <v>27</v>
      </c>
      <c r="R64" s="10" t="s">
        <v>215</v>
      </c>
    </row>
    <row r="65" s="1" customFormat="1" ht="17" customHeight="1" spans="1:18">
      <c r="A65" s="10">
        <v>62</v>
      </c>
      <c r="B65" s="11" t="s">
        <v>248</v>
      </c>
      <c r="C65" s="12" t="s">
        <v>249</v>
      </c>
      <c r="D65" s="12">
        <v>20215903003</v>
      </c>
      <c r="E65" s="13" t="s">
        <v>224</v>
      </c>
      <c r="F65" s="12">
        <v>10110005903</v>
      </c>
      <c r="G65" s="12" t="s">
        <v>25</v>
      </c>
      <c r="H65" s="12">
        <v>114.5</v>
      </c>
      <c r="I65" s="12">
        <v>97.5</v>
      </c>
      <c r="J65" s="12">
        <v>212</v>
      </c>
      <c r="K65" s="19">
        <f t="shared" si="11"/>
        <v>70.6666666666667</v>
      </c>
      <c r="L65" s="10">
        <f t="shared" ref="L65:L74" si="13">J65/3*0.3</f>
        <v>21.2</v>
      </c>
      <c r="M65" s="10">
        <v>85.98</v>
      </c>
      <c r="N65" s="10">
        <f t="shared" ref="N65:N74" si="14">M65*0.4</f>
        <v>34.392</v>
      </c>
      <c r="O65" s="19">
        <f t="shared" ref="O65:O74" si="15">J65/3*0.3+M65*0.4</f>
        <v>55.592</v>
      </c>
      <c r="P65" s="12">
        <v>1</v>
      </c>
      <c r="Q65" s="10" t="s">
        <v>27</v>
      </c>
      <c r="R65" s="10"/>
    </row>
    <row r="66" s="1" customFormat="1" ht="17" customHeight="1" spans="1:18">
      <c r="A66" s="10">
        <v>63</v>
      </c>
      <c r="B66" s="11" t="s">
        <v>250</v>
      </c>
      <c r="C66" s="12" t="s">
        <v>251</v>
      </c>
      <c r="D66" s="12">
        <v>20215903007</v>
      </c>
      <c r="E66" s="13" t="s">
        <v>224</v>
      </c>
      <c r="F66" s="12">
        <v>10110005903</v>
      </c>
      <c r="G66" s="12" t="s">
        <v>25</v>
      </c>
      <c r="H66" s="12">
        <v>98.5</v>
      </c>
      <c r="I66" s="12">
        <v>106.5</v>
      </c>
      <c r="J66" s="12">
        <v>205</v>
      </c>
      <c r="K66" s="19">
        <f t="shared" si="11"/>
        <v>68.3333333333333</v>
      </c>
      <c r="L66" s="10">
        <f t="shared" si="13"/>
        <v>20.5</v>
      </c>
      <c r="M66" s="10">
        <v>82.86</v>
      </c>
      <c r="N66" s="10">
        <f t="shared" si="14"/>
        <v>33.144</v>
      </c>
      <c r="O66" s="19">
        <f t="shared" si="15"/>
        <v>53.644</v>
      </c>
      <c r="P66" s="12">
        <v>2</v>
      </c>
      <c r="Q66" s="10" t="s">
        <v>27</v>
      </c>
      <c r="R66" s="10"/>
    </row>
    <row r="67" s="1" customFormat="1" ht="17" customHeight="1" spans="1:18">
      <c r="A67" s="10">
        <v>64</v>
      </c>
      <c r="B67" s="11" t="s">
        <v>252</v>
      </c>
      <c r="C67" s="12" t="s">
        <v>253</v>
      </c>
      <c r="D67" s="12">
        <v>20215903010</v>
      </c>
      <c r="E67" s="13" t="s">
        <v>224</v>
      </c>
      <c r="F67" s="12">
        <v>10110005903</v>
      </c>
      <c r="G67" s="12" t="s">
        <v>25</v>
      </c>
      <c r="H67" s="12">
        <v>90</v>
      </c>
      <c r="I67" s="12">
        <v>111</v>
      </c>
      <c r="J67" s="12">
        <v>201</v>
      </c>
      <c r="K67" s="19">
        <f t="shared" si="11"/>
        <v>67</v>
      </c>
      <c r="L67" s="10">
        <f t="shared" si="13"/>
        <v>20.1</v>
      </c>
      <c r="M67" s="10">
        <v>76.45</v>
      </c>
      <c r="N67" s="10">
        <f t="shared" si="14"/>
        <v>30.58</v>
      </c>
      <c r="O67" s="19">
        <f t="shared" si="15"/>
        <v>50.68</v>
      </c>
      <c r="P67" s="12">
        <v>3</v>
      </c>
      <c r="Q67" s="10" t="s">
        <v>27</v>
      </c>
      <c r="R67" s="10"/>
    </row>
    <row r="68" s="1" customFormat="1" ht="17" customHeight="1" spans="1:18">
      <c r="A68" s="10">
        <v>65</v>
      </c>
      <c r="B68" s="11" t="s">
        <v>254</v>
      </c>
      <c r="C68" s="12" t="s">
        <v>255</v>
      </c>
      <c r="D68" s="12">
        <v>20215903006</v>
      </c>
      <c r="E68" s="13" t="s">
        <v>224</v>
      </c>
      <c r="F68" s="12">
        <v>10110005903</v>
      </c>
      <c r="G68" s="12" t="s">
        <v>25</v>
      </c>
      <c r="H68" s="12">
        <v>105</v>
      </c>
      <c r="I68" s="12">
        <v>100</v>
      </c>
      <c r="J68" s="12">
        <v>205</v>
      </c>
      <c r="K68" s="19">
        <f t="shared" si="11"/>
        <v>68.3333333333333</v>
      </c>
      <c r="L68" s="10">
        <f t="shared" si="13"/>
        <v>20.5</v>
      </c>
      <c r="M68" s="10">
        <v>74.44</v>
      </c>
      <c r="N68" s="10">
        <f t="shared" si="14"/>
        <v>29.776</v>
      </c>
      <c r="O68" s="19">
        <f t="shared" si="15"/>
        <v>50.276</v>
      </c>
      <c r="P68" s="12">
        <v>4</v>
      </c>
      <c r="Q68" s="10"/>
      <c r="R68" s="10"/>
    </row>
    <row r="69" s="1" customFormat="1" ht="17" customHeight="1" spans="1:18">
      <c r="A69" s="10">
        <v>66</v>
      </c>
      <c r="B69" s="11" t="s">
        <v>256</v>
      </c>
      <c r="C69" s="12" t="s">
        <v>257</v>
      </c>
      <c r="D69" s="12">
        <v>20215903005</v>
      </c>
      <c r="E69" s="13" t="s">
        <v>224</v>
      </c>
      <c r="F69" s="12">
        <v>10110005903</v>
      </c>
      <c r="G69" s="12" t="s">
        <v>25</v>
      </c>
      <c r="H69" s="12">
        <v>92.5</v>
      </c>
      <c r="I69" s="12">
        <v>114</v>
      </c>
      <c r="J69" s="12">
        <v>206.5</v>
      </c>
      <c r="K69" s="19">
        <f t="shared" si="11"/>
        <v>68.8333333333333</v>
      </c>
      <c r="L69" s="10">
        <f t="shared" si="13"/>
        <v>20.65</v>
      </c>
      <c r="M69" s="10">
        <v>73.51</v>
      </c>
      <c r="N69" s="10">
        <f t="shared" si="14"/>
        <v>29.404</v>
      </c>
      <c r="O69" s="19">
        <f t="shared" si="15"/>
        <v>50.054</v>
      </c>
      <c r="P69" s="12">
        <v>5</v>
      </c>
      <c r="Q69" s="10"/>
      <c r="R69" s="10"/>
    </row>
    <row r="70" s="1" customFormat="1" ht="17" customHeight="1" spans="1:18">
      <c r="A70" s="10">
        <v>67</v>
      </c>
      <c r="B70" s="11" t="s">
        <v>258</v>
      </c>
      <c r="C70" s="12" t="s">
        <v>259</v>
      </c>
      <c r="D70" s="12">
        <v>20215903004</v>
      </c>
      <c r="E70" s="13" t="s">
        <v>224</v>
      </c>
      <c r="F70" s="12">
        <v>10110005903</v>
      </c>
      <c r="G70" s="12" t="s">
        <v>25</v>
      </c>
      <c r="H70" s="12">
        <v>89.5</v>
      </c>
      <c r="I70" s="12">
        <v>121</v>
      </c>
      <c r="J70" s="12">
        <v>210.5</v>
      </c>
      <c r="K70" s="19">
        <f t="shared" si="11"/>
        <v>70.1666666666667</v>
      </c>
      <c r="L70" s="10">
        <f t="shared" si="13"/>
        <v>21.05</v>
      </c>
      <c r="M70" s="10">
        <v>72.33</v>
      </c>
      <c r="N70" s="10">
        <f t="shared" si="14"/>
        <v>28.932</v>
      </c>
      <c r="O70" s="19">
        <f t="shared" si="15"/>
        <v>49.982</v>
      </c>
      <c r="P70" s="12">
        <v>6</v>
      </c>
      <c r="Q70" s="10"/>
      <c r="R70" s="10"/>
    </row>
    <row r="71" s="1" customFormat="1" ht="17" customHeight="1" spans="1:18">
      <c r="A71" s="10">
        <v>68</v>
      </c>
      <c r="B71" s="11" t="s">
        <v>260</v>
      </c>
      <c r="C71" s="12" t="s">
        <v>261</v>
      </c>
      <c r="D71" s="12">
        <v>20215903001</v>
      </c>
      <c r="E71" s="13" t="s">
        <v>224</v>
      </c>
      <c r="F71" s="12">
        <v>10110005903</v>
      </c>
      <c r="G71" s="12" t="s">
        <v>25</v>
      </c>
      <c r="H71" s="12">
        <v>115.5</v>
      </c>
      <c r="I71" s="12">
        <v>105</v>
      </c>
      <c r="J71" s="12">
        <v>220.5</v>
      </c>
      <c r="K71" s="19">
        <f t="shared" si="11"/>
        <v>73.5</v>
      </c>
      <c r="L71" s="10">
        <f t="shared" si="13"/>
        <v>22.05</v>
      </c>
      <c r="M71" s="10">
        <v>68.45</v>
      </c>
      <c r="N71" s="10">
        <f t="shared" si="14"/>
        <v>27.38</v>
      </c>
      <c r="O71" s="19">
        <f t="shared" si="15"/>
        <v>49.43</v>
      </c>
      <c r="P71" s="12">
        <v>7</v>
      </c>
      <c r="Q71" s="10"/>
      <c r="R71" s="10"/>
    </row>
    <row r="72" s="1" customFormat="1" ht="17" customHeight="1" spans="1:18">
      <c r="A72" s="10">
        <v>69</v>
      </c>
      <c r="B72" s="11" t="s">
        <v>262</v>
      </c>
      <c r="C72" s="12" t="s">
        <v>263</v>
      </c>
      <c r="D72" s="12">
        <v>20215903008</v>
      </c>
      <c r="E72" s="13" t="s">
        <v>224</v>
      </c>
      <c r="F72" s="12">
        <v>10110005903</v>
      </c>
      <c r="G72" s="12" t="s">
        <v>25</v>
      </c>
      <c r="H72" s="12">
        <v>101.5</v>
      </c>
      <c r="I72" s="12">
        <v>101.5</v>
      </c>
      <c r="J72" s="12">
        <v>203</v>
      </c>
      <c r="K72" s="19">
        <f t="shared" si="11"/>
        <v>67.6666666666667</v>
      </c>
      <c r="L72" s="10">
        <f t="shared" si="13"/>
        <v>20.3</v>
      </c>
      <c r="M72" s="10">
        <v>71.37</v>
      </c>
      <c r="N72" s="10">
        <f t="shared" si="14"/>
        <v>28.548</v>
      </c>
      <c r="O72" s="19">
        <f t="shared" si="15"/>
        <v>48.848</v>
      </c>
      <c r="P72" s="12">
        <v>8</v>
      </c>
      <c r="Q72" s="10"/>
      <c r="R72" s="10"/>
    </row>
    <row r="73" s="1" customFormat="1" ht="17" customHeight="1" spans="1:18">
      <c r="A73" s="10">
        <v>70</v>
      </c>
      <c r="B73" s="11" t="s">
        <v>264</v>
      </c>
      <c r="C73" s="12" t="s">
        <v>265</v>
      </c>
      <c r="D73" s="12">
        <v>20215903002</v>
      </c>
      <c r="E73" s="13" t="s">
        <v>224</v>
      </c>
      <c r="F73" s="12">
        <v>10110005903</v>
      </c>
      <c r="G73" s="12" t="s">
        <v>25</v>
      </c>
      <c r="H73" s="12">
        <v>106.5</v>
      </c>
      <c r="I73" s="12">
        <v>109</v>
      </c>
      <c r="J73" s="12">
        <v>215.5</v>
      </c>
      <c r="K73" s="19">
        <f t="shared" si="11"/>
        <v>71.8333333333333</v>
      </c>
      <c r="L73" s="10">
        <f t="shared" si="13"/>
        <v>21.55</v>
      </c>
      <c r="M73" s="10">
        <v>64.31</v>
      </c>
      <c r="N73" s="10">
        <f t="shared" si="14"/>
        <v>25.724</v>
      </c>
      <c r="O73" s="19">
        <f t="shared" si="15"/>
        <v>47.274</v>
      </c>
      <c r="P73" s="12">
        <v>9</v>
      </c>
      <c r="Q73" s="10"/>
      <c r="R73" s="10"/>
    </row>
    <row r="74" s="1" customFormat="1" ht="17" customHeight="1" spans="1:18">
      <c r="A74" s="10">
        <v>71</v>
      </c>
      <c r="B74" s="11" t="s">
        <v>266</v>
      </c>
      <c r="C74" s="12" t="s">
        <v>267</v>
      </c>
      <c r="D74" s="12">
        <v>20215903009</v>
      </c>
      <c r="E74" s="13" t="s">
        <v>224</v>
      </c>
      <c r="F74" s="12">
        <v>10110005903</v>
      </c>
      <c r="G74" s="12" t="s">
        <v>25</v>
      </c>
      <c r="H74" s="12">
        <v>110</v>
      </c>
      <c r="I74" s="12">
        <v>93</v>
      </c>
      <c r="J74" s="12">
        <v>203</v>
      </c>
      <c r="K74" s="19">
        <f t="shared" si="11"/>
        <v>67.6666666666667</v>
      </c>
      <c r="L74" s="10">
        <f t="shared" si="13"/>
        <v>20.3</v>
      </c>
      <c r="M74" s="10">
        <v>64.11</v>
      </c>
      <c r="N74" s="10">
        <f t="shared" si="14"/>
        <v>25.644</v>
      </c>
      <c r="O74" s="19">
        <f t="shared" si="15"/>
        <v>45.944</v>
      </c>
      <c r="P74" s="12">
        <v>10</v>
      </c>
      <c r="Q74" s="10"/>
      <c r="R74" s="10"/>
    </row>
    <row r="75" s="1" customFormat="1" ht="17" customHeight="1" spans="1:18">
      <c r="A75" s="10">
        <v>72</v>
      </c>
      <c r="B75" s="11" t="s">
        <v>268</v>
      </c>
      <c r="C75" s="12" t="s">
        <v>269</v>
      </c>
      <c r="D75" s="12"/>
      <c r="E75" s="13" t="s">
        <v>224</v>
      </c>
      <c r="F75" s="12" t="s">
        <v>270</v>
      </c>
      <c r="G75" s="12" t="s">
        <v>213</v>
      </c>
      <c r="H75" s="12">
        <v>93.5</v>
      </c>
      <c r="I75" s="12">
        <v>114.5</v>
      </c>
      <c r="J75" s="12">
        <v>208</v>
      </c>
      <c r="K75" s="19">
        <f t="shared" si="11"/>
        <v>69.3333333333333</v>
      </c>
      <c r="L75" s="10">
        <f t="shared" ref="L75:L83" si="16">K75*0.6</f>
        <v>41.6</v>
      </c>
      <c r="M75" s="10"/>
      <c r="N75" s="10"/>
      <c r="O75" s="19"/>
      <c r="P75" s="12" t="s">
        <v>214</v>
      </c>
      <c r="Q75" s="10" t="s">
        <v>27</v>
      </c>
      <c r="R75" s="10" t="s">
        <v>215</v>
      </c>
    </row>
    <row r="76" s="1" customFormat="1" ht="17" customHeight="1" spans="1:18">
      <c r="A76" s="10">
        <v>73</v>
      </c>
      <c r="B76" s="11" t="s">
        <v>271</v>
      </c>
      <c r="C76" s="12" t="s">
        <v>272</v>
      </c>
      <c r="D76" s="12"/>
      <c r="E76" s="13" t="s">
        <v>224</v>
      </c>
      <c r="F76" s="12" t="s">
        <v>270</v>
      </c>
      <c r="G76" s="12" t="s">
        <v>213</v>
      </c>
      <c r="H76" s="12">
        <v>115.5</v>
      </c>
      <c r="I76" s="12">
        <v>82.5</v>
      </c>
      <c r="J76" s="12">
        <v>198</v>
      </c>
      <c r="K76" s="19">
        <f t="shared" si="11"/>
        <v>66</v>
      </c>
      <c r="L76" s="10">
        <f t="shared" si="16"/>
        <v>39.6</v>
      </c>
      <c r="M76" s="10"/>
      <c r="N76" s="10"/>
      <c r="O76" s="19"/>
      <c r="P76" s="12" t="s">
        <v>226</v>
      </c>
      <c r="Q76" s="10" t="s">
        <v>27</v>
      </c>
      <c r="R76" s="10" t="s">
        <v>215</v>
      </c>
    </row>
    <row r="77" s="1" customFormat="1" ht="17" customHeight="1" spans="1:18">
      <c r="A77" s="10">
        <v>74</v>
      </c>
      <c r="B77" s="11" t="s">
        <v>273</v>
      </c>
      <c r="C77" s="12" t="s">
        <v>274</v>
      </c>
      <c r="D77" s="12"/>
      <c r="E77" s="13" t="s">
        <v>224</v>
      </c>
      <c r="F77" s="12" t="s">
        <v>270</v>
      </c>
      <c r="G77" s="12" t="s">
        <v>213</v>
      </c>
      <c r="H77" s="12">
        <v>90.5</v>
      </c>
      <c r="I77" s="12">
        <v>107.5</v>
      </c>
      <c r="J77" s="12">
        <v>198</v>
      </c>
      <c r="K77" s="19">
        <f t="shared" si="11"/>
        <v>66</v>
      </c>
      <c r="L77" s="10">
        <f t="shared" si="16"/>
        <v>39.6</v>
      </c>
      <c r="M77" s="10"/>
      <c r="N77" s="10"/>
      <c r="O77" s="19"/>
      <c r="P77" s="12" t="s">
        <v>226</v>
      </c>
      <c r="Q77" s="10" t="s">
        <v>27</v>
      </c>
      <c r="R77" s="10" t="s">
        <v>215</v>
      </c>
    </row>
    <row r="78" s="1" customFormat="1" ht="17" customHeight="1" spans="1:18">
      <c r="A78" s="10">
        <v>75</v>
      </c>
      <c r="B78" s="11" t="s">
        <v>275</v>
      </c>
      <c r="C78" s="12" t="s">
        <v>276</v>
      </c>
      <c r="D78" s="12"/>
      <c r="E78" s="13" t="s">
        <v>224</v>
      </c>
      <c r="F78" s="12" t="s">
        <v>277</v>
      </c>
      <c r="G78" s="12" t="s">
        <v>213</v>
      </c>
      <c r="H78" s="12">
        <v>120</v>
      </c>
      <c r="I78" s="12">
        <v>105.5</v>
      </c>
      <c r="J78" s="12">
        <v>225.5</v>
      </c>
      <c r="K78" s="19">
        <f t="shared" si="11"/>
        <v>75.1666666666667</v>
      </c>
      <c r="L78" s="10">
        <f t="shared" si="16"/>
        <v>45.1</v>
      </c>
      <c r="M78" s="10"/>
      <c r="N78" s="10"/>
      <c r="O78" s="19"/>
      <c r="P78" s="12" t="s">
        <v>214</v>
      </c>
      <c r="Q78" s="10" t="s">
        <v>27</v>
      </c>
      <c r="R78" s="10" t="s">
        <v>215</v>
      </c>
    </row>
    <row r="79" s="1" customFormat="1" ht="17" customHeight="1" spans="1:18">
      <c r="A79" s="10">
        <v>76</v>
      </c>
      <c r="B79" s="11" t="s">
        <v>278</v>
      </c>
      <c r="C79" s="12" t="s">
        <v>279</v>
      </c>
      <c r="D79" s="12"/>
      <c r="E79" s="13" t="s">
        <v>224</v>
      </c>
      <c r="F79" s="12" t="s">
        <v>277</v>
      </c>
      <c r="G79" s="12" t="s">
        <v>213</v>
      </c>
      <c r="H79" s="12">
        <v>106</v>
      </c>
      <c r="I79" s="12">
        <v>109.5</v>
      </c>
      <c r="J79" s="12">
        <v>215.5</v>
      </c>
      <c r="K79" s="19">
        <f t="shared" si="11"/>
        <v>71.8333333333333</v>
      </c>
      <c r="L79" s="10">
        <f t="shared" si="16"/>
        <v>43.1</v>
      </c>
      <c r="M79" s="10"/>
      <c r="N79" s="10"/>
      <c r="O79" s="19"/>
      <c r="P79" s="12" t="s">
        <v>218</v>
      </c>
      <c r="Q79" s="10" t="s">
        <v>27</v>
      </c>
      <c r="R79" s="10" t="s">
        <v>215</v>
      </c>
    </row>
    <row r="80" s="1" customFormat="1" ht="17" customHeight="1" spans="1:18">
      <c r="A80" s="10">
        <v>77</v>
      </c>
      <c r="B80" s="11" t="s">
        <v>280</v>
      </c>
      <c r="C80" s="12" t="s">
        <v>281</v>
      </c>
      <c r="D80" s="12"/>
      <c r="E80" s="13" t="s">
        <v>224</v>
      </c>
      <c r="F80" s="12" t="s">
        <v>277</v>
      </c>
      <c r="G80" s="12" t="s">
        <v>213</v>
      </c>
      <c r="H80" s="12">
        <v>111</v>
      </c>
      <c r="I80" s="12">
        <v>102</v>
      </c>
      <c r="J80" s="12">
        <v>213</v>
      </c>
      <c r="K80" s="19">
        <f t="shared" si="11"/>
        <v>71</v>
      </c>
      <c r="L80" s="10">
        <f t="shared" si="16"/>
        <v>42.6</v>
      </c>
      <c r="M80" s="10"/>
      <c r="N80" s="10"/>
      <c r="O80" s="19"/>
      <c r="P80" s="12" t="s">
        <v>231</v>
      </c>
      <c r="Q80" s="10" t="s">
        <v>27</v>
      </c>
      <c r="R80" s="10" t="s">
        <v>215</v>
      </c>
    </row>
    <row r="81" s="1" customFormat="1" ht="17" customHeight="1" spans="1:18">
      <c r="A81" s="10">
        <v>78</v>
      </c>
      <c r="B81" s="11" t="s">
        <v>282</v>
      </c>
      <c r="C81" s="12" t="s">
        <v>283</v>
      </c>
      <c r="D81" s="12"/>
      <c r="E81" s="13" t="s">
        <v>224</v>
      </c>
      <c r="F81" s="12" t="s">
        <v>277</v>
      </c>
      <c r="G81" s="12" t="s">
        <v>213</v>
      </c>
      <c r="H81" s="12">
        <v>109.5</v>
      </c>
      <c r="I81" s="12">
        <v>103.5</v>
      </c>
      <c r="J81" s="12">
        <v>213</v>
      </c>
      <c r="K81" s="19">
        <f t="shared" si="11"/>
        <v>71</v>
      </c>
      <c r="L81" s="10">
        <f t="shared" si="16"/>
        <v>42.6</v>
      </c>
      <c r="M81" s="10"/>
      <c r="N81" s="10"/>
      <c r="O81" s="19"/>
      <c r="P81" s="12" t="s">
        <v>231</v>
      </c>
      <c r="Q81" s="10" t="s">
        <v>27</v>
      </c>
      <c r="R81" s="10" t="s">
        <v>215</v>
      </c>
    </row>
    <row r="82" s="1" customFormat="1" ht="17" customHeight="1" spans="1:18">
      <c r="A82" s="10">
        <v>79</v>
      </c>
      <c r="B82" s="11" t="s">
        <v>284</v>
      </c>
      <c r="C82" s="12" t="s">
        <v>285</v>
      </c>
      <c r="D82" s="12"/>
      <c r="E82" s="13" t="s">
        <v>224</v>
      </c>
      <c r="F82" s="12" t="s">
        <v>277</v>
      </c>
      <c r="G82" s="12" t="s">
        <v>213</v>
      </c>
      <c r="H82" s="12">
        <v>88</v>
      </c>
      <c r="I82" s="12">
        <v>125</v>
      </c>
      <c r="J82" s="12">
        <v>213</v>
      </c>
      <c r="K82" s="19">
        <f t="shared" si="11"/>
        <v>71</v>
      </c>
      <c r="L82" s="10">
        <f t="shared" si="16"/>
        <v>42.6</v>
      </c>
      <c r="M82" s="10"/>
      <c r="N82" s="10"/>
      <c r="O82" s="19"/>
      <c r="P82" s="12" t="s">
        <v>231</v>
      </c>
      <c r="Q82" s="10" t="s">
        <v>27</v>
      </c>
      <c r="R82" s="10" t="s">
        <v>215</v>
      </c>
    </row>
    <row r="83" s="1" customFormat="1" ht="17" customHeight="1" spans="1:18">
      <c r="A83" s="10">
        <v>80</v>
      </c>
      <c r="B83" s="11" t="s">
        <v>286</v>
      </c>
      <c r="C83" s="12" t="s">
        <v>287</v>
      </c>
      <c r="D83" s="12"/>
      <c r="E83" s="13" t="s">
        <v>224</v>
      </c>
      <c r="F83" s="12" t="s">
        <v>277</v>
      </c>
      <c r="G83" s="12" t="s">
        <v>213</v>
      </c>
      <c r="H83" s="12">
        <v>112</v>
      </c>
      <c r="I83" s="12">
        <v>98.5</v>
      </c>
      <c r="J83" s="12">
        <v>210.5</v>
      </c>
      <c r="K83" s="19">
        <f t="shared" si="11"/>
        <v>70.1666666666667</v>
      </c>
      <c r="L83" s="10">
        <f t="shared" si="16"/>
        <v>42.1</v>
      </c>
      <c r="M83" s="10"/>
      <c r="N83" s="10"/>
      <c r="O83" s="19"/>
      <c r="P83" s="12" t="s">
        <v>288</v>
      </c>
      <c r="Q83" s="10" t="s">
        <v>27</v>
      </c>
      <c r="R83" s="10" t="s">
        <v>215</v>
      </c>
    </row>
    <row r="84" s="1" customFormat="1" ht="17" customHeight="1" spans="1:18">
      <c r="A84" s="10">
        <v>81</v>
      </c>
      <c r="B84" s="11" t="s">
        <v>289</v>
      </c>
      <c r="C84" s="12" t="s">
        <v>290</v>
      </c>
      <c r="D84" s="12">
        <v>20215906001</v>
      </c>
      <c r="E84" s="13" t="s">
        <v>224</v>
      </c>
      <c r="F84" s="12">
        <v>10110005906</v>
      </c>
      <c r="G84" s="12" t="s">
        <v>25</v>
      </c>
      <c r="H84" s="12">
        <v>107</v>
      </c>
      <c r="I84" s="12">
        <v>117.5</v>
      </c>
      <c r="J84" s="12">
        <v>224.5</v>
      </c>
      <c r="K84" s="19">
        <f t="shared" ref="K84:K104" si="17">J84/3</f>
        <v>74.8333333333333</v>
      </c>
      <c r="L84" s="10">
        <f t="shared" ref="L84:L104" si="18">J84/3*0.3</f>
        <v>22.45</v>
      </c>
      <c r="M84" s="10">
        <v>81.39</v>
      </c>
      <c r="N84" s="10">
        <f t="shared" ref="N84:N104" si="19">M84*0.4</f>
        <v>32.556</v>
      </c>
      <c r="O84" s="19">
        <f t="shared" ref="O84:O104" si="20">J84/3*0.3+M84*0.4</f>
        <v>55.006</v>
      </c>
      <c r="P84" s="12">
        <v>1</v>
      </c>
      <c r="Q84" s="10" t="s">
        <v>27</v>
      </c>
      <c r="R84" s="10"/>
    </row>
    <row r="85" s="1" customFormat="1" ht="17" customHeight="1" spans="1:18">
      <c r="A85" s="10">
        <v>82</v>
      </c>
      <c r="B85" s="11" t="s">
        <v>291</v>
      </c>
      <c r="C85" s="12" t="s">
        <v>292</v>
      </c>
      <c r="D85" s="12">
        <v>20215906005</v>
      </c>
      <c r="E85" s="13" t="s">
        <v>224</v>
      </c>
      <c r="F85" s="12">
        <v>10110005906</v>
      </c>
      <c r="G85" s="12" t="s">
        <v>25</v>
      </c>
      <c r="H85" s="12">
        <v>98</v>
      </c>
      <c r="I85" s="12">
        <v>108.5</v>
      </c>
      <c r="J85" s="12">
        <v>206.5</v>
      </c>
      <c r="K85" s="19">
        <f t="shared" si="17"/>
        <v>68.8333333333333</v>
      </c>
      <c r="L85" s="10">
        <f t="shared" si="18"/>
        <v>20.65</v>
      </c>
      <c r="M85" s="10">
        <v>80.47</v>
      </c>
      <c r="N85" s="10">
        <f t="shared" si="19"/>
        <v>32.188</v>
      </c>
      <c r="O85" s="19">
        <f t="shared" si="20"/>
        <v>52.838</v>
      </c>
      <c r="P85" s="12">
        <v>2</v>
      </c>
      <c r="Q85" s="10" t="s">
        <v>27</v>
      </c>
      <c r="R85" s="10"/>
    </row>
    <row r="86" s="1" customFormat="1" ht="17" customHeight="1" spans="1:18">
      <c r="A86" s="10">
        <v>83</v>
      </c>
      <c r="B86" s="11" t="s">
        <v>293</v>
      </c>
      <c r="C86" s="12" t="s">
        <v>294</v>
      </c>
      <c r="D86" s="12">
        <v>20215906008</v>
      </c>
      <c r="E86" s="13" t="s">
        <v>224</v>
      </c>
      <c r="F86" s="12">
        <v>10110005906</v>
      </c>
      <c r="G86" s="12" t="s">
        <v>25</v>
      </c>
      <c r="H86" s="12">
        <v>105.5</v>
      </c>
      <c r="I86" s="12">
        <v>97.5</v>
      </c>
      <c r="J86" s="12">
        <v>203</v>
      </c>
      <c r="K86" s="19">
        <f t="shared" si="17"/>
        <v>67.6666666666667</v>
      </c>
      <c r="L86" s="10">
        <f t="shared" si="18"/>
        <v>20.3</v>
      </c>
      <c r="M86" s="10">
        <v>79.8</v>
      </c>
      <c r="N86" s="10">
        <f t="shared" si="19"/>
        <v>31.92</v>
      </c>
      <c r="O86" s="19">
        <f t="shared" si="20"/>
        <v>52.22</v>
      </c>
      <c r="P86" s="12">
        <v>3</v>
      </c>
      <c r="Q86" s="10" t="s">
        <v>27</v>
      </c>
      <c r="R86" s="10"/>
    </row>
    <row r="87" s="1" customFormat="1" ht="17" customHeight="1" spans="1:18">
      <c r="A87" s="10">
        <v>84</v>
      </c>
      <c r="B87" s="11" t="s">
        <v>295</v>
      </c>
      <c r="C87" s="12" t="s">
        <v>296</v>
      </c>
      <c r="D87" s="12">
        <v>20215906004</v>
      </c>
      <c r="E87" s="13" t="s">
        <v>224</v>
      </c>
      <c r="F87" s="12">
        <v>10110005906</v>
      </c>
      <c r="G87" s="12" t="s">
        <v>25</v>
      </c>
      <c r="H87" s="12">
        <v>98</v>
      </c>
      <c r="I87" s="12">
        <v>109.5</v>
      </c>
      <c r="J87" s="12">
        <v>207.5</v>
      </c>
      <c r="K87" s="19">
        <f t="shared" si="17"/>
        <v>69.1666666666667</v>
      </c>
      <c r="L87" s="10">
        <f t="shared" si="18"/>
        <v>20.75</v>
      </c>
      <c r="M87" s="10">
        <v>76.13</v>
      </c>
      <c r="N87" s="10">
        <f t="shared" si="19"/>
        <v>30.452</v>
      </c>
      <c r="O87" s="19">
        <f t="shared" si="20"/>
        <v>51.202</v>
      </c>
      <c r="P87" s="12">
        <v>4</v>
      </c>
      <c r="Q87" s="10"/>
      <c r="R87" s="10"/>
    </row>
    <row r="88" s="1" customFormat="1" ht="17" customHeight="1" spans="1:18">
      <c r="A88" s="10">
        <v>85</v>
      </c>
      <c r="B88" s="11" t="s">
        <v>297</v>
      </c>
      <c r="C88" s="12" t="s">
        <v>298</v>
      </c>
      <c r="D88" s="12">
        <v>20215906010</v>
      </c>
      <c r="E88" s="13" t="s">
        <v>224</v>
      </c>
      <c r="F88" s="12">
        <v>10110005906</v>
      </c>
      <c r="G88" s="12" t="s">
        <v>25</v>
      </c>
      <c r="H88" s="12">
        <v>102.5</v>
      </c>
      <c r="I88" s="12">
        <v>92.5</v>
      </c>
      <c r="J88" s="12">
        <v>195</v>
      </c>
      <c r="K88" s="19">
        <f t="shared" si="17"/>
        <v>65</v>
      </c>
      <c r="L88" s="10">
        <f t="shared" si="18"/>
        <v>19.5</v>
      </c>
      <c r="M88" s="10">
        <v>78.14</v>
      </c>
      <c r="N88" s="10">
        <f t="shared" si="19"/>
        <v>31.256</v>
      </c>
      <c r="O88" s="19">
        <f t="shared" si="20"/>
        <v>50.756</v>
      </c>
      <c r="P88" s="12">
        <v>5</v>
      </c>
      <c r="Q88" s="10"/>
      <c r="R88" s="10"/>
    </row>
    <row r="89" s="1" customFormat="1" ht="17" customHeight="1" spans="1:18">
      <c r="A89" s="10">
        <v>86</v>
      </c>
      <c r="B89" s="11" t="s">
        <v>299</v>
      </c>
      <c r="C89" s="12" t="s">
        <v>300</v>
      </c>
      <c r="D89" s="12">
        <v>20215906006</v>
      </c>
      <c r="E89" s="13" t="s">
        <v>224</v>
      </c>
      <c r="F89" s="12">
        <v>10110005906</v>
      </c>
      <c r="G89" s="12" t="s">
        <v>25</v>
      </c>
      <c r="H89" s="12">
        <v>88</v>
      </c>
      <c r="I89" s="12">
        <v>117</v>
      </c>
      <c r="J89" s="12">
        <v>205</v>
      </c>
      <c r="K89" s="19">
        <f t="shared" si="17"/>
        <v>68.3333333333333</v>
      </c>
      <c r="L89" s="10">
        <f t="shared" si="18"/>
        <v>20.5</v>
      </c>
      <c r="M89" s="10">
        <v>73.11</v>
      </c>
      <c r="N89" s="10">
        <f t="shared" si="19"/>
        <v>29.244</v>
      </c>
      <c r="O89" s="19">
        <f t="shared" si="20"/>
        <v>49.744</v>
      </c>
      <c r="P89" s="12">
        <v>6</v>
      </c>
      <c r="Q89" s="10"/>
      <c r="R89" s="10"/>
    </row>
    <row r="90" s="1" customFormat="1" ht="17" customHeight="1" spans="1:18">
      <c r="A90" s="10">
        <v>87</v>
      </c>
      <c r="B90" s="11" t="s">
        <v>301</v>
      </c>
      <c r="C90" s="12" t="s">
        <v>302</v>
      </c>
      <c r="D90" s="12">
        <v>20215906009</v>
      </c>
      <c r="E90" s="13" t="s">
        <v>224</v>
      </c>
      <c r="F90" s="12">
        <v>10110005906</v>
      </c>
      <c r="G90" s="12" t="s">
        <v>25</v>
      </c>
      <c r="H90" s="12">
        <v>89</v>
      </c>
      <c r="I90" s="12">
        <v>110</v>
      </c>
      <c r="J90" s="12">
        <v>199</v>
      </c>
      <c r="K90" s="19">
        <f t="shared" si="17"/>
        <v>66.3333333333333</v>
      </c>
      <c r="L90" s="10">
        <f t="shared" si="18"/>
        <v>19.9</v>
      </c>
      <c r="M90" s="10">
        <v>70.61</v>
      </c>
      <c r="N90" s="10">
        <f t="shared" si="19"/>
        <v>28.244</v>
      </c>
      <c r="O90" s="19">
        <f t="shared" si="20"/>
        <v>48.144</v>
      </c>
      <c r="P90" s="12">
        <v>7</v>
      </c>
      <c r="Q90" s="10"/>
      <c r="R90" s="10"/>
    </row>
    <row r="91" s="1" customFormat="1" ht="17" customHeight="1" spans="1:18">
      <c r="A91" s="10">
        <v>88</v>
      </c>
      <c r="B91" s="11" t="s">
        <v>303</v>
      </c>
      <c r="C91" s="12" t="s">
        <v>304</v>
      </c>
      <c r="D91" s="12">
        <v>20215906003</v>
      </c>
      <c r="E91" s="13" t="s">
        <v>224</v>
      </c>
      <c r="F91" s="12">
        <v>10110005906</v>
      </c>
      <c r="G91" s="12" t="s">
        <v>25</v>
      </c>
      <c r="H91" s="12">
        <v>82.5</v>
      </c>
      <c r="I91" s="12">
        <v>125</v>
      </c>
      <c r="J91" s="12">
        <v>207.5</v>
      </c>
      <c r="K91" s="19">
        <f t="shared" si="17"/>
        <v>69.1666666666667</v>
      </c>
      <c r="L91" s="10">
        <f t="shared" si="18"/>
        <v>20.75</v>
      </c>
      <c r="M91" s="10">
        <v>68.03</v>
      </c>
      <c r="N91" s="10">
        <f t="shared" si="19"/>
        <v>27.212</v>
      </c>
      <c r="O91" s="19">
        <f t="shared" si="20"/>
        <v>47.962</v>
      </c>
      <c r="P91" s="12">
        <v>8</v>
      </c>
      <c r="Q91" s="10"/>
      <c r="R91" s="10"/>
    </row>
    <row r="92" s="1" customFormat="1" ht="17" customHeight="1" spans="1:18">
      <c r="A92" s="10">
        <v>89</v>
      </c>
      <c r="B92" s="11" t="s">
        <v>305</v>
      </c>
      <c r="C92" s="12" t="s">
        <v>306</v>
      </c>
      <c r="D92" s="12">
        <v>20215906011</v>
      </c>
      <c r="E92" s="13" t="s">
        <v>224</v>
      </c>
      <c r="F92" s="12">
        <v>10110005906</v>
      </c>
      <c r="G92" s="12" t="s">
        <v>25</v>
      </c>
      <c r="H92" s="12">
        <v>112</v>
      </c>
      <c r="I92" s="12">
        <v>83</v>
      </c>
      <c r="J92" s="12">
        <v>195</v>
      </c>
      <c r="K92" s="19">
        <f t="shared" si="17"/>
        <v>65</v>
      </c>
      <c r="L92" s="10">
        <f t="shared" si="18"/>
        <v>19.5</v>
      </c>
      <c r="M92" s="10">
        <v>68.75</v>
      </c>
      <c r="N92" s="10">
        <f t="shared" si="19"/>
        <v>27.5</v>
      </c>
      <c r="O92" s="19">
        <f t="shared" si="20"/>
        <v>47</v>
      </c>
      <c r="P92" s="12">
        <v>9</v>
      </c>
      <c r="Q92" s="10"/>
      <c r="R92" s="10"/>
    </row>
    <row r="93" s="1" customFormat="1" ht="27" customHeight="1" spans="1:18">
      <c r="A93" s="10">
        <v>90</v>
      </c>
      <c r="B93" s="11" t="s">
        <v>307</v>
      </c>
      <c r="C93" s="12" t="s">
        <v>308</v>
      </c>
      <c r="D93" s="12">
        <v>20215906002</v>
      </c>
      <c r="E93" s="13" t="s">
        <v>224</v>
      </c>
      <c r="F93" s="12">
        <v>10110005906</v>
      </c>
      <c r="G93" s="12" t="s">
        <v>25</v>
      </c>
      <c r="H93" s="12">
        <v>92.5</v>
      </c>
      <c r="I93" s="12">
        <v>117.5</v>
      </c>
      <c r="J93" s="12">
        <v>210</v>
      </c>
      <c r="K93" s="19">
        <f t="shared" si="17"/>
        <v>70</v>
      </c>
      <c r="L93" s="10">
        <f t="shared" si="18"/>
        <v>21</v>
      </c>
      <c r="M93" s="10">
        <v>56.97</v>
      </c>
      <c r="N93" s="10">
        <f t="shared" si="19"/>
        <v>22.788</v>
      </c>
      <c r="O93" s="19">
        <f t="shared" si="20"/>
        <v>43.788</v>
      </c>
      <c r="P93" s="12">
        <v>10</v>
      </c>
      <c r="Q93" s="10"/>
      <c r="R93" s="20" t="s">
        <v>309</v>
      </c>
    </row>
    <row r="94" s="1" customFormat="1" ht="17" customHeight="1" spans="1:18">
      <c r="A94" s="10">
        <v>91</v>
      </c>
      <c r="B94" s="11" t="s">
        <v>310</v>
      </c>
      <c r="C94" s="12" t="s">
        <v>311</v>
      </c>
      <c r="D94" s="12">
        <v>20215906007</v>
      </c>
      <c r="E94" s="13" t="s">
        <v>224</v>
      </c>
      <c r="F94" s="12">
        <v>10110005906</v>
      </c>
      <c r="G94" s="12" t="s">
        <v>25</v>
      </c>
      <c r="H94" s="12">
        <v>82.5</v>
      </c>
      <c r="I94" s="12">
        <v>121</v>
      </c>
      <c r="J94" s="12">
        <v>203.5</v>
      </c>
      <c r="K94" s="19">
        <f t="shared" si="17"/>
        <v>67.8333333333333</v>
      </c>
      <c r="L94" s="10">
        <f t="shared" si="18"/>
        <v>20.35</v>
      </c>
      <c r="M94" s="10">
        <v>0</v>
      </c>
      <c r="N94" s="10">
        <f t="shared" si="19"/>
        <v>0</v>
      </c>
      <c r="O94" s="19">
        <f t="shared" si="20"/>
        <v>20.35</v>
      </c>
      <c r="P94" s="12">
        <v>11</v>
      </c>
      <c r="Q94" s="10"/>
      <c r="R94" s="10" t="s">
        <v>87</v>
      </c>
    </row>
    <row r="95" s="1" customFormat="1" ht="17" customHeight="1" spans="1:18">
      <c r="A95" s="10">
        <v>92</v>
      </c>
      <c r="B95" s="11" t="s">
        <v>312</v>
      </c>
      <c r="C95" s="12" t="s">
        <v>313</v>
      </c>
      <c r="D95" s="12"/>
      <c r="E95" s="13" t="s">
        <v>224</v>
      </c>
      <c r="F95" s="12" t="s">
        <v>314</v>
      </c>
      <c r="G95" s="12" t="s">
        <v>213</v>
      </c>
      <c r="H95" s="12">
        <v>115.5</v>
      </c>
      <c r="I95" s="12">
        <v>102.5</v>
      </c>
      <c r="J95" s="12">
        <v>218</v>
      </c>
      <c r="K95" s="19">
        <f t="shared" ref="K95:K110" si="21">J95/3</f>
        <v>72.6666666666667</v>
      </c>
      <c r="L95" s="10">
        <f t="shared" ref="L95:L100" si="22">K95*0.6</f>
        <v>43.6</v>
      </c>
      <c r="M95" s="10"/>
      <c r="N95" s="10"/>
      <c r="O95" s="19"/>
      <c r="P95" s="12" t="s">
        <v>214</v>
      </c>
      <c r="Q95" s="10" t="s">
        <v>27</v>
      </c>
      <c r="R95" s="10" t="s">
        <v>215</v>
      </c>
    </row>
    <row r="96" s="1" customFormat="1" ht="17" customHeight="1" spans="1:18">
      <c r="A96" s="10">
        <v>93</v>
      </c>
      <c r="B96" s="11" t="s">
        <v>315</v>
      </c>
      <c r="C96" s="12" t="s">
        <v>316</v>
      </c>
      <c r="D96" s="12"/>
      <c r="E96" s="13" t="s">
        <v>224</v>
      </c>
      <c r="F96" s="12" t="s">
        <v>314</v>
      </c>
      <c r="G96" s="12" t="s">
        <v>213</v>
      </c>
      <c r="H96" s="12">
        <v>93.5</v>
      </c>
      <c r="I96" s="12">
        <v>110.5</v>
      </c>
      <c r="J96" s="12">
        <v>204</v>
      </c>
      <c r="K96" s="19">
        <f t="shared" si="21"/>
        <v>68</v>
      </c>
      <c r="L96" s="10">
        <f t="shared" si="22"/>
        <v>40.8</v>
      </c>
      <c r="M96" s="10"/>
      <c r="N96" s="10"/>
      <c r="O96" s="19"/>
      <c r="P96" s="12" t="s">
        <v>226</v>
      </c>
      <c r="Q96" s="10" t="s">
        <v>27</v>
      </c>
      <c r="R96" s="10" t="s">
        <v>215</v>
      </c>
    </row>
    <row r="97" s="1" customFormat="1" ht="17" customHeight="1" spans="1:18">
      <c r="A97" s="10">
        <v>94</v>
      </c>
      <c r="B97" s="11" t="s">
        <v>317</v>
      </c>
      <c r="C97" s="12" t="s">
        <v>318</v>
      </c>
      <c r="D97" s="12"/>
      <c r="E97" s="13" t="s">
        <v>224</v>
      </c>
      <c r="F97" s="12" t="s">
        <v>314</v>
      </c>
      <c r="G97" s="12" t="s">
        <v>213</v>
      </c>
      <c r="H97" s="12">
        <v>93</v>
      </c>
      <c r="I97" s="12">
        <v>110</v>
      </c>
      <c r="J97" s="12">
        <v>203</v>
      </c>
      <c r="K97" s="19">
        <f t="shared" si="21"/>
        <v>67.6666666666667</v>
      </c>
      <c r="L97" s="10">
        <f t="shared" si="22"/>
        <v>40.6</v>
      </c>
      <c r="M97" s="10"/>
      <c r="N97" s="10"/>
      <c r="O97" s="19"/>
      <c r="P97" s="12" t="s">
        <v>218</v>
      </c>
      <c r="Q97" s="10" t="s">
        <v>27</v>
      </c>
      <c r="R97" s="10" t="s">
        <v>215</v>
      </c>
    </row>
    <row r="98" s="1" customFormat="1" ht="17" customHeight="1" spans="1:18">
      <c r="A98" s="10">
        <v>95</v>
      </c>
      <c r="B98" s="11" t="s">
        <v>319</v>
      </c>
      <c r="C98" s="12" t="s">
        <v>320</v>
      </c>
      <c r="D98" s="12"/>
      <c r="E98" s="13" t="s">
        <v>224</v>
      </c>
      <c r="F98" s="12" t="s">
        <v>314</v>
      </c>
      <c r="G98" s="12" t="s">
        <v>213</v>
      </c>
      <c r="H98" s="12">
        <v>91</v>
      </c>
      <c r="I98" s="12">
        <v>112</v>
      </c>
      <c r="J98" s="12">
        <v>203</v>
      </c>
      <c r="K98" s="19">
        <f t="shared" si="21"/>
        <v>67.6666666666667</v>
      </c>
      <c r="L98" s="10">
        <f t="shared" si="22"/>
        <v>40.6</v>
      </c>
      <c r="M98" s="10"/>
      <c r="N98" s="10"/>
      <c r="O98" s="19"/>
      <c r="P98" s="12" t="s">
        <v>218</v>
      </c>
      <c r="Q98" s="10" t="s">
        <v>27</v>
      </c>
      <c r="R98" s="10" t="s">
        <v>215</v>
      </c>
    </row>
    <row r="99" s="1" customFormat="1" ht="17" customHeight="1" spans="1:18">
      <c r="A99" s="10">
        <v>96</v>
      </c>
      <c r="B99" s="11" t="s">
        <v>321</v>
      </c>
      <c r="C99" s="12" t="s">
        <v>322</v>
      </c>
      <c r="D99" s="12"/>
      <c r="E99" s="13" t="s">
        <v>224</v>
      </c>
      <c r="F99" s="12" t="s">
        <v>314</v>
      </c>
      <c r="G99" s="12" t="s">
        <v>213</v>
      </c>
      <c r="H99" s="12">
        <v>94.5</v>
      </c>
      <c r="I99" s="12">
        <v>108</v>
      </c>
      <c r="J99" s="12">
        <v>202.5</v>
      </c>
      <c r="K99" s="19">
        <f t="shared" si="21"/>
        <v>67.5</v>
      </c>
      <c r="L99" s="10">
        <f t="shared" si="22"/>
        <v>40.5</v>
      </c>
      <c r="M99" s="10"/>
      <c r="N99" s="10"/>
      <c r="O99" s="19"/>
      <c r="P99" s="12" t="s">
        <v>221</v>
      </c>
      <c r="Q99" s="10" t="s">
        <v>27</v>
      </c>
      <c r="R99" s="10" t="s">
        <v>215</v>
      </c>
    </row>
    <row r="100" s="1" customFormat="1" ht="17" customHeight="1" spans="1:18">
      <c r="A100" s="10">
        <v>97</v>
      </c>
      <c r="B100" s="11" t="s">
        <v>323</v>
      </c>
      <c r="C100" s="12" t="s">
        <v>324</v>
      </c>
      <c r="D100" s="12"/>
      <c r="E100" s="13" t="s">
        <v>224</v>
      </c>
      <c r="F100" s="12" t="s">
        <v>314</v>
      </c>
      <c r="G100" s="12" t="s">
        <v>213</v>
      </c>
      <c r="H100" s="12">
        <v>89</v>
      </c>
      <c r="I100" s="12">
        <v>112.5</v>
      </c>
      <c r="J100" s="12">
        <v>201.5</v>
      </c>
      <c r="K100" s="19">
        <f t="shared" si="21"/>
        <v>67.1666666666667</v>
      </c>
      <c r="L100" s="10">
        <f t="shared" si="22"/>
        <v>40.3</v>
      </c>
      <c r="M100" s="10"/>
      <c r="N100" s="10"/>
      <c r="O100" s="19"/>
      <c r="P100" s="12" t="s">
        <v>236</v>
      </c>
      <c r="Q100" s="10" t="s">
        <v>27</v>
      </c>
      <c r="R100" s="10" t="s">
        <v>215</v>
      </c>
    </row>
    <row r="101" s="1" customFormat="1" ht="17" customHeight="1" spans="1:18">
      <c r="A101" s="10">
        <v>98</v>
      </c>
      <c r="B101" s="11" t="s">
        <v>325</v>
      </c>
      <c r="C101" s="12" t="s">
        <v>326</v>
      </c>
      <c r="D101" s="12">
        <v>20215908002</v>
      </c>
      <c r="E101" s="13" t="s">
        <v>224</v>
      </c>
      <c r="F101" s="12">
        <v>10110005908</v>
      </c>
      <c r="G101" s="12"/>
      <c r="H101" s="12">
        <v>100.5</v>
      </c>
      <c r="I101" s="12">
        <v>115.5</v>
      </c>
      <c r="J101" s="12">
        <v>216</v>
      </c>
      <c r="K101" s="19">
        <f t="shared" si="21"/>
        <v>72</v>
      </c>
      <c r="L101" s="10">
        <f t="shared" ref="L101:L110" si="23">J101/3*0.3</f>
        <v>21.6</v>
      </c>
      <c r="M101" s="10">
        <v>89.44</v>
      </c>
      <c r="N101" s="10">
        <f t="shared" ref="N101:N110" si="24">M101*0.4</f>
        <v>35.776</v>
      </c>
      <c r="O101" s="19">
        <f t="shared" ref="O101:O110" si="25">J101/3*0.3+M101*0.4</f>
        <v>57.376</v>
      </c>
      <c r="P101" s="12">
        <v>1</v>
      </c>
      <c r="Q101" s="10" t="s">
        <v>27</v>
      </c>
      <c r="R101" s="10"/>
    </row>
    <row r="102" s="1" customFormat="1" ht="17" customHeight="1" spans="1:18">
      <c r="A102" s="10">
        <v>99</v>
      </c>
      <c r="B102" s="11" t="s">
        <v>327</v>
      </c>
      <c r="C102" s="12" t="s">
        <v>328</v>
      </c>
      <c r="D102" s="12">
        <v>20215908001</v>
      </c>
      <c r="E102" s="13" t="s">
        <v>224</v>
      </c>
      <c r="F102" s="12">
        <v>10110005908</v>
      </c>
      <c r="G102" s="12"/>
      <c r="H102" s="12">
        <v>106</v>
      </c>
      <c r="I102" s="12">
        <v>111.5</v>
      </c>
      <c r="J102" s="12">
        <v>217.5</v>
      </c>
      <c r="K102" s="19">
        <f t="shared" si="21"/>
        <v>72.5</v>
      </c>
      <c r="L102" s="10">
        <f t="shared" si="23"/>
        <v>21.75</v>
      </c>
      <c r="M102" s="10">
        <v>78.97</v>
      </c>
      <c r="N102" s="10">
        <f t="shared" si="24"/>
        <v>31.588</v>
      </c>
      <c r="O102" s="19">
        <f t="shared" si="25"/>
        <v>53.338</v>
      </c>
      <c r="P102" s="12">
        <v>2</v>
      </c>
      <c r="Q102" s="10" t="s">
        <v>27</v>
      </c>
      <c r="R102" s="10"/>
    </row>
    <row r="103" s="1" customFormat="1" ht="17" customHeight="1" spans="1:18">
      <c r="A103" s="10">
        <v>100</v>
      </c>
      <c r="B103" s="11" t="s">
        <v>329</v>
      </c>
      <c r="C103" s="12" t="s">
        <v>330</v>
      </c>
      <c r="D103" s="12">
        <v>20215908003</v>
      </c>
      <c r="E103" s="13" t="s">
        <v>224</v>
      </c>
      <c r="F103" s="12">
        <v>10110005908</v>
      </c>
      <c r="G103" s="12"/>
      <c r="H103" s="12">
        <v>104</v>
      </c>
      <c r="I103" s="12">
        <v>93.5</v>
      </c>
      <c r="J103" s="12">
        <v>197.5</v>
      </c>
      <c r="K103" s="19">
        <f t="shared" si="21"/>
        <v>65.8333333333333</v>
      </c>
      <c r="L103" s="10">
        <f t="shared" si="23"/>
        <v>19.75</v>
      </c>
      <c r="M103" s="10">
        <v>82.25</v>
      </c>
      <c r="N103" s="10">
        <f t="shared" si="24"/>
        <v>32.9</v>
      </c>
      <c r="O103" s="19">
        <f t="shared" si="25"/>
        <v>52.65</v>
      </c>
      <c r="P103" s="12">
        <v>3</v>
      </c>
      <c r="Q103" s="10" t="s">
        <v>27</v>
      </c>
      <c r="R103" s="10"/>
    </row>
    <row r="104" s="1" customFormat="1" ht="17" customHeight="1" spans="1:18">
      <c r="A104" s="10">
        <v>101</v>
      </c>
      <c r="B104" s="11" t="s">
        <v>331</v>
      </c>
      <c r="C104" s="12" t="s">
        <v>332</v>
      </c>
      <c r="D104" s="12">
        <v>20215908009</v>
      </c>
      <c r="E104" s="13" t="s">
        <v>224</v>
      </c>
      <c r="F104" s="12">
        <v>10110005908</v>
      </c>
      <c r="G104" s="12"/>
      <c r="H104" s="12">
        <v>86</v>
      </c>
      <c r="I104" s="12">
        <v>97.5</v>
      </c>
      <c r="J104" s="12">
        <v>183.5</v>
      </c>
      <c r="K104" s="19">
        <f t="shared" si="21"/>
        <v>61.1666666666667</v>
      </c>
      <c r="L104" s="10">
        <f t="shared" si="23"/>
        <v>18.35</v>
      </c>
      <c r="M104" s="10">
        <v>83.89</v>
      </c>
      <c r="N104" s="10">
        <f t="shared" si="24"/>
        <v>33.556</v>
      </c>
      <c r="O104" s="19">
        <f t="shared" si="25"/>
        <v>51.906</v>
      </c>
      <c r="P104" s="12">
        <v>4</v>
      </c>
      <c r="Q104" s="10"/>
      <c r="R104" s="10"/>
    </row>
    <row r="105" s="1" customFormat="1" ht="17" customHeight="1" spans="1:18">
      <c r="A105" s="10">
        <v>102</v>
      </c>
      <c r="B105" s="11" t="s">
        <v>333</v>
      </c>
      <c r="C105" s="12" t="s">
        <v>334</v>
      </c>
      <c r="D105" s="12">
        <v>20215908007</v>
      </c>
      <c r="E105" s="13" t="s">
        <v>224</v>
      </c>
      <c r="F105" s="12">
        <v>10110005908</v>
      </c>
      <c r="G105" s="12"/>
      <c r="H105" s="12">
        <v>81.5</v>
      </c>
      <c r="I105" s="12">
        <v>105</v>
      </c>
      <c r="J105" s="12">
        <v>186.5</v>
      </c>
      <c r="K105" s="19">
        <f t="shared" si="21"/>
        <v>62.1666666666667</v>
      </c>
      <c r="L105" s="10">
        <f t="shared" si="23"/>
        <v>18.65</v>
      </c>
      <c r="M105" s="10">
        <v>82.47</v>
      </c>
      <c r="N105" s="10">
        <f t="shared" si="24"/>
        <v>32.988</v>
      </c>
      <c r="O105" s="19">
        <f t="shared" si="25"/>
        <v>51.638</v>
      </c>
      <c r="P105" s="12">
        <v>5</v>
      </c>
      <c r="Q105" s="10"/>
      <c r="R105" s="10"/>
    </row>
    <row r="106" s="1" customFormat="1" ht="17" customHeight="1" spans="1:18">
      <c r="A106" s="10">
        <v>103</v>
      </c>
      <c r="B106" s="11" t="s">
        <v>335</v>
      </c>
      <c r="C106" s="12" t="s">
        <v>336</v>
      </c>
      <c r="D106" s="12">
        <v>20215908010</v>
      </c>
      <c r="E106" s="13" t="s">
        <v>224</v>
      </c>
      <c r="F106" s="12">
        <v>10110005908</v>
      </c>
      <c r="G106" s="12"/>
      <c r="H106" s="12">
        <v>93</v>
      </c>
      <c r="I106" s="12">
        <v>90</v>
      </c>
      <c r="J106" s="12">
        <v>183</v>
      </c>
      <c r="K106" s="19">
        <f t="shared" si="21"/>
        <v>61</v>
      </c>
      <c r="L106" s="10">
        <f t="shared" si="23"/>
        <v>18.3</v>
      </c>
      <c r="M106" s="10">
        <v>82.61</v>
      </c>
      <c r="N106" s="10">
        <f t="shared" si="24"/>
        <v>33.044</v>
      </c>
      <c r="O106" s="19">
        <f t="shared" si="25"/>
        <v>51.344</v>
      </c>
      <c r="P106" s="12">
        <v>6</v>
      </c>
      <c r="Q106" s="10"/>
      <c r="R106" s="10"/>
    </row>
    <row r="107" s="1" customFormat="1" ht="17" customHeight="1" spans="1:18">
      <c r="A107" s="10">
        <v>104</v>
      </c>
      <c r="B107" s="11" t="s">
        <v>337</v>
      </c>
      <c r="C107" s="12" t="s">
        <v>338</v>
      </c>
      <c r="D107" s="12">
        <v>20215908004</v>
      </c>
      <c r="E107" s="13" t="s">
        <v>224</v>
      </c>
      <c r="F107" s="12">
        <v>10110005908</v>
      </c>
      <c r="G107" s="12"/>
      <c r="H107" s="12">
        <v>84</v>
      </c>
      <c r="I107" s="12">
        <v>110</v>
      </c>
      <c r="J107" s="12">
        <v>194</v>
      </c>
      <c r="K107" s="19">
        <f t="shared" si="21"/>
        <v>64.6666666666667</v>
      </c>
      <c r="L107" s="10">
        <f t="shared" si="23"/>
        <v>19.4</v>
      </c>
      <c r="M107" s="10">
        <v>71.64</v>
      </c>
      <c r="N107" s="10">
        <f t="shared" si="24"/>
        <v>28.656</v>
      </c>
      <c r="O107" s="19">
        <f t="shared" si="25"/>
        <v>48.056</v>
      </c>
      <c r="P107" s="12">
        <v>7</v>
      </c>
      <c r="Q107" s="10"/>
      <c r="R107" s="10"/>
    </row>
    <row r="108" s="1" customFormat="1" ht="17" customHeight="1" spans="1:18">
      <c r="A108" s="10">
        <v>105</v>
      </c>
      <c r="B108" s="11" t="s">
        <v>339</v>
      </c>
      <c r="C108" s="12" t="s">
        <v>340</v>
      </c>
      <c r="D108" s="12">
        <v>20215908008</v>
      </c>
      <c r="E108" s="13" t="s">
        <v>224</v>
      </c>
      <c r="F108" s="12">
        <v>10110005908</v>
      </c>
      <c r="G108" s="12"/>
      <c r="H108" s="12">
        <v>75</v>
      </c>
      <c r="I108" s="12">
        <v>109</v>
      </c>
      <c r="J108" s="12">
        <v>184</v>
      </c>
      <c r="K108" s="19">
        <f t="shared" si="21"/>
        <v>61.3333333333333</v>
      </c>
      <c r="L108" s="10">
        <f t="shared" si="23"/>
        <v>18.4</v>
      </c>
      <c r="M108" s="10">
        <v>62.67</v>
      </c>
      <c r="N108" s="10">
        <f t="shared" si="24"/>
        <v>25.068</v>
      </c>
      <c r="O108" s="19">
        <f t="shared" si="25"/>
        <v>43.468</v>
      </c>
      <c r="P108" s="12">
        <v>8</v>
      </c>
      <c r="Q108" s="10"/>
      <c r="R108" s="10"/>
    </row>
    <row r="109" s="1" customFormat="1" ht="17" customHeight="1" spans="1:18">
      <c r="A109" s="10">
        <v>106</v>
      </c>
      <c r="B109" s="11" t="s">
        <v>341</v>
      </c>
      <c r="C109" s="12" t="s">
        <v>342</v>
      </c>
      <c r="D109" s="12">
        <v>20215908005</v>
      </c>
      <c r="E109" s="13" t="s">
        <v>224</v>
      </c>
      <c r="F109" s="12">
        <v>10110005908</v>
      </c>
      <c r="G109" s="12"/>
      <c r="H109" s="12">
        <v>82</v>
      </c>
      <c r="I109" s="12">
        <v>108</v>
      </c>
      <c r="J109" s="12">
        <v>190</v>
      </c>
      <c r="K109" s="19">
        <f t="shared" si="21"/>
        <v>63.3333333333333</v>
      </c>
      <c r="L109" s="10">
        <f t="shared" si="23"/>
        <v>19</v>
      </c>
      <c r="M109" s="10">
        <v>0</v>
      </c>
      <c r="N109" s="10">
        <f t="shared" si="24"/>
        <v>0</v>
      </c>
      <c r="O109" s="19">
        <f t="shared" si="25"/>
        <v>19</v>
      </c>
      <c r="P109" s="12">
        <v>9</v>
      </c>
      <c r="Q109" s="10"/>
      <c r="R109" s="10" t="s">
        <v>87</v>
      </c>
    </row>
    <row r="110" s="1" customFormat="1" ht="17" customHeight="1" spans="1:18">
      <c r="A110" s="10">
        <v>107</v>
      </c>
      <c r="B110" s="11" t="s">
        <v>343</v>
      </c>
      <c r="C110" s="12" t="s">
        <v>344</v>
      </c>
      <c r="D110" s="12">
        <v>20215908006</v>
      </c>
      <c r="E110" s="13" t="s">
        <v>224</v>
      </c>
      <c r="F110" s="12">
        <v>10110005908</v>
      </c>
      <c r="G110" s="12"/>
      <c r="H110" s="12">
        <v>87</v>
      </c>
      <c r="I110" s="12">
        <v>101</v>
      </c>
      <c r="J110" s="12">
        <v>188</v>
      </c>
      <c r="K110" s="19">
        <f t="shared" si="21"/>
        <v>62.6666666666667</v>
      </c>
      <c r="L110" s="10">
        <f t="shared" si="23"/>
        <v>18.8</v>
      </c>
      <c r="M110" s="10">
        <v>0</v>
      </c>
      <c r="N110" s="10">
        <f t="shared" si="24"/>
        <v>0</v>
      </c>
      <c r="O110" s="19">
        <f t="shared" si="25"/>
        <v>18.8</v>
      </c>
      <c r="P110" s="12">
        <v>10</v>
      </c>
      <c r="Q110" s="10"/>
      <c r="R110" s="10" t="s">
        <v>87</v>
      </c>
    </row>
  </sheetData>
  <mergeCells count="14">
    <mergeCell ref="A1:R1"/>
    <mergeCell ref="H2:L2"/>
    <mergeCell ref="M2:N2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  <mergeCell ref="R2:R3"/>
  </mergeCells>
  <pageMargins left="0.0388888888888889" right="0.0388888888888889" top="1" bottom="0.66875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2021-09-09T10:47:00Z</dcterms:created>
  <dcterms:modified xsi:type="dcterms:W3CDTF">2021-09-14T03:03:23Z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F8437DB7D44F49268633EEFEE8A80BD9</vt:lpwstr>
  </property>
</Properties>
</file>