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Sheet1" sheetId="1" r:id="rId1"/>
  </sheets>
  <calcPr calcId="144525"/>
</workbook>
</file>

<file path=xl/sharedStrings.xml><?xml version="1.0" encoding="utf-8"?>
<sst xmlns="http://schemas.openxmlformats.org/spreadsheetml/2006/main" count="90" uniqueCount="59">
  <si>
    <t>2024年贵阳市公安局下属事业单位专业测试成绩及进入面试环节人员名单</t>
  </si>
  <si>
    <t>序号</t>
  </si>
  <si>
    <t>姓名</t>
  </si>
  <si>
    <t>准考证号</t>
  </si>
  <si>
    <t>单位</t>
  </si>
  <si>
    <t>报考岗位及代码</t>
  </si>
  <si>
    <t>笔试成绩</t>
  </si>
  <si>
    <t>笔试成绩（百分制）</t>
  </si>
  <si>
    <t>笔试成绩30%</t>
  </si>
  <si>
    <t>专业测试成绩</t>
  </si>
  <si>
    <t>专业测试成绩40%</t>
  </si>
  <si>
    <t>笔试、专业测试成绩</t>
  </si>
  <si>
    <t>笔试、专业测试排名</t>
  </si>
  <si>
    <t>是否进入面试</t>
  </si>
  <si>
    <t>付仙钰</t>
  </si>
  <si>
    <t>1152011401714</t>
  </si>
  <si>
    <t>贵阳市网络与数据安全监测中心</t>
  </si>
  <si>
    <t>是</t>
  </si>
  <si>
    <t>卢泰玮</t>
  </si>
  <si>
    <t>1152011402605</t>
  </si>
  <si>
    <t>陈垣霖</t>
  </si>
  <si>
    <t>1152011400630</t>
  </si>
  <si>
    <t>黄志宇</t>
  </si>
  <si>
    <t>1152011400428</t>
  </si>
  <si>
    <t>王加成</t>
  </si>
  <si>
    <t>1152011401825</t>
  </si>
  <si>
    <t>李亭</t>
  </si>
  <si>
    <t>1152011402507</t>
  </si>
  <si>
    <t>陈锦云</t>
  </si>
  <si>
    <t>1152011402813</t>
  </si>
  <si>
    <t>刘涵</t>
  </si>
  <si>
    <t>1152011401016</t>
  </si>
  <si>
    <t>张力</t>
  </si>
  <si>
    <t>1152011402215</t>
  </si>
  <si>
    <t>杨彦涛</t>
  </si>
  <si>
    <t>1152011400125</t>
  </si>
  <si>
    <t>詹刚</t>
  </si>
  <si>
    <t>1152010701720</t>
  </si>
  <si>
    <t>贵阳市公安局网络信息中心</t>
  </si>
  <si>
    <t>段亦</t>
  </si>
  <si>
    <t>1152010702217</t>
  </si>
  <si>
    <t>20101000901</t>
  </si>
  <si>
    <t>石振江</t>
  </si>
  <si>
    <t>1152010701214</t>
  </si>
  <si>
    <t>韩鹭</t>
  </si>
  <si>
    <t>1152010700416</t>
  </si>
  <si>
    <t>邓成悦</t>
  </si>
  <si>
    <t>1152010702112</t>
  </si>
  <si>
    <t>袁可</t>
  </si>
  <si>
    <t>1152010702202</t>
  </si>
  <si>
    <t>陈子尹</t>
  </si>
  <si>
    <t>1152010702929</t>
  </si>
  <si>
    <t>王鹏</t>
  </si>
  <si>
    <t>1152010703101</t>
  </si>
  <si>
    <t>刘钰宵</t>
  </si>
  <si>
    <t>1152010703225</t>
  </si>
  <si>
    <t>夏鸿艳</t>
  </si>
  <si>
    <t>1152011402016</t>
  </si>
  <si>
    <t>专业测试成绩不合格</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</si>
</sst>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0_ "/>
    <numFmt numFmtId="178" formatCode="0.00_ "/>
  </numFmts>
  <fonts count="32">
    <font>
      <sz val="11"/>
      <color theme="1"/>
      <name val="宋体"/>
      <charset val="134"/>
      <scheme val="minor"/>
    </font>
    <font>
      <sz val="10"/>
      <color theme="1"/>
      <name val="宋体"/>
      <charset val="134"/>
      <scheme val="minor"/>
    </font>
    <font>
      <b/>
      <sz val="11"/>
      <color rgb="FFFF0000"/>
      <name val="宋体"/>
      <charset val="134"/>
      <scheme val="minor"/>
    </font>
    <font>
      <sz val="16"/>
      <color theme="1"/>
      <name val="方正小标宋简体"/>
      <charset val="134"/>
    </font>
    <font>
      <b/>
      <sz val="10"/>
      <name val="宋体"/>
      <charset val="134"/>
      <scheme val="minor"/>
    </font>
    <font>
      <b/>
      <sz val="10"/>
      <name val="宋体"/>
      <charset val="134"/>
    </font>
    <font>
      <b/>
      <sz val="10"/>
      <color theme="1"/>
      <name val="宋体"/>
      <charset val="134"/>
    </font>
    <font>
      <b/>
      <sz val="10"/>
      <color rgb="FFFF0000"/>
      <name val="宋体"/>
      <charset val="134"/>
    </font>
    <font>
      <sz val="11"/>
      <name val="宋体"/>
      <charset val="134"/>
      <scheme val="minor"/>
    </font>
    <font>
      <sz val="10"/>
      <name val="宋体"/>
      <charset val="134"/>
    </font>
    <font>
      <b/>
      <sz val="11"/>
      <name val="宋体"/>
      <charset val="134"/>
      <scheme val="minor"/>
    </font>
    <font>
      <b/>
      <sz val="10"/>
      <color theme="1"/>
      <name val="宋体"/>
      <charset val="134"/>
      <scheme val="minor"/>
    </font>
    <font>
      <sz val="9"/>
      <color theme="1"/>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3" borderId="0" applyNumberFormat="0" applyBorder="0" applyAlignment="0" applyProtection="0">
      <alignment vertical="center"/>
    </xf>
    <xf numFmtId="0" fontId="23"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9" fillId="4" borderId="0" applyNumberFormat="0" applyBorder="0" applyAlignment="0" applyProtection="0">
      <alignment vertical="center"/>
    </xf>
    <xf numFmtId="43" fontId="0" fillId="0" borderId="0" applyFont="0" applyFill="0" applyBorder="0" applyAlignment="0" applyProtection="0">
      <alignment vertical="center"/>
    </xf>
    <xf numFmtId="0" fontId="22" fillId="1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 borderId="7" applyNumberFormat="0" applyFont="0" applyAlignment="0" applyProtection="0">
      <alignment vertical="center"/>
    </xf>
    <xf numFmtId="0" fontId="22" fillId="9"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6" applyNumberFormat="0" applyFill="0" applyAlignment="0" applyProtection="0">
      <alignment vertical="center"/>
    </xf>
    <xf numFmtId="0" fontId="16" fillId="0" borderId="6" applyNumberFormat="0" applyFill="0" applyAlignment="0" applyProtection="0">
      <alignment vertical="center"/>
    </xf>
    <xf numFmtId="0" fontId="22" fillId="16" borderId="0" applyNumberFormat="0" applyBorder="0" applyAlignment="0" applyProtection="0">
      <alignment vertical="center"/>
    </xf>
    <xf numFmtId="0" fontId="18" fillId="0" borderId="10" applyNumberFormat="0" applyFill="0" applyAlignment="0" applyProtection="0">
      <alignment vertical="center"/>
    </xf>
    <xf numFmtId="0" fontId="22" fillId="18" borderId="0" applyNumberFormat="0" applyBorder="0" applyAlignment="0" applyProtection="0">
      <alignment vertical="center"/>
    </xf>
    <xf numFmtId="0" fontId="29" fillId="12" borderId="12" applyNumberFormat="0" applyAlignment="0" applyProtection="0">
      <alignment vertical="center"/>
    </xf>
    <xf numFmtId="0" fontId="24" fillId="12" borderId="9" applyNumberFormat="0" applyAlignment="0" applyProtection="0">
      <alignment vertical="center"/>
    </xf>
    <xf numFmtId="0" fontId="20" fillId="6" borderId="8" applyNumberFormat="0" applyAlignment="0" applyProtection="0">
      <alignment vertical="center"/>
    </xf>
    <xf numFmtId="0" fontId="17" fillId="22" borderId="0" applyNumberFormat="0" applyBorder="0" applyAlignment="0" applyProtection="0">
      <alignment vertical="center"/>
    </xf>
    <xf numFmtId="0" fontId="22" fillId="23" borderId="0" applyNumberFormat="0" applyBorder="0" applyAlignment="0" applyProtection="0">
      <alignment vertical="center"/>
    </xf>
    <xf numFmtId="0" fontId="28" fillId="0" borderId="11" applyNumberFormat="0" applyFill="0" applyAlignment="0" applyProtection="0">
      <alignment vertical="center"/>
    </xf>
    <xf numFmtId="0" fontId="30" fillId="0" borderId="13" applyNumberFormat="0" applyFill="0" applyAlignment="0" applyProtection="0">
      <alignment vertical="center"/>
    </xf>
    <xf numFmtId="0" fontId="31" fillId="25" borderId="0" applyNumberFormat="0" applyBorder="0" applyAlignment="0" applyProtection="0">
      <alignment vertical="center"/>
    </xf>
    <xf numFmtId="0" fontId="21" fillId="8" borderId="0" applyNumberFormat="0" applyBorder="0" applyAlignment="0" applyProtection="0">
      <alignment vertical="center"/>
    </xf>
    <xf numFmtId="0" fontId="17" fillId="26" borderId="0" applyNumberFormat="0" applyBorder="0" applyAlignment="0" applyProtection="0">
      <alignment vertical="center"/>
    </xf>
    <xf numFmtId="0" fontId="22" fillId="20" borderId="0" applyNumberFormat="0" applyBorder="0" applyAlignment="0" applyProtection="0">
      <alignment vertical="center"/>
    </xf>
    <xf numFmtId="0" fontId="17" fillId="11" borderId="0" applyNumberFormat="0" applyBorder="0" applyAlignment="0" applyProtection="0">
      <alignment vertical="center"/>
    </xf>
    <xf numFmtId="0" fontId="17" fillId="5" borderId="0" applyNumberFormat="0" applyBorder="0" applyAlignment="0" applyProtection="0">
      <alignment vertical="center"/>
    </xf>
    <xf numFmtId="0" fontId="17" fillId="24" borderId="0" applyNumberFormat="0" applyBorder="0" applyAlignment="0" applyProtection="0">
      <alignment vertical="center"/>
    </xf>
    <xf numFmtId="0" fontId="17" fillId="3" borderId="0" applyNumberFormat="0" applyBorder="0" applyAlignment="0" applyProtection="0">
      <alignment vertical="center"/>
    </xf>
    <xf numFmtId="0" fontId="22" fillId="19" borderId="0" applyNumberFormat="0" applyBorder="0" applyAlignment="0" applyProtection="0">
      <alignment vertical="center"/>
    </xf>
    <xf numFmtId="0" fontId="22" fillId="28" borderId="0" applyNumberFormat="0" applyBorder="0" applyAlignment="0" applyProtection="0">
      <alignment vertical="center"/>
    </xf>
    <xf numFmtId="0" fontId="17" fillId="21" borderId="0" applyNumberFormat="0" applyBorder="0" applyAlignment="0" applyProtection="0">
      <alignment vertical="center"/>
    </xf>
    <xf numFmtId="0" fontId="17" fillId="30" borderId="0" applyNumberFormat="0" applyBorder="0" applyAlignment="0" applyProtection="0">
      <alignment vertical="center"/>
    </xf>
    <xf numFmtId="0" fontId="22" fillId="31" borderId="0" applyNumberFormat="0" applyBorder="0" applyAlignment="0" applyProtection="0">
      <alignment vertical="center"/>
    </xf>
    <xf numFmtId="0" fontId="17" fillId="32" borderId="0" applyNumberFormat="0" applyBorder="0" applyAlignment="0" applyProtection="0">
      <alignment vertical="center"/>
    </xf>
    <xf numFmtId="0" fontId="22" fillId="14" borderId="0" applyNumberFormat="0" applyBorder="0" applyAlignment="0" applyProtection="0">
      <alignment vertical="center"/>
    </xf>
    <xf numFmtId="0" fontId="22" fillId="27" borderId="0" applyNumberFormat="0" applyBorder="0" applyAlignment="0" applyProtection="0">
      <alignment vertical="center"/>
    </xf>
    <xf numFmtId="0" fontId="17" fillId="29" borderId="0" applyNumberFormat="0" applyBorder="0" applyAlignment="0" applyProtection="0">
      <alignment vertical="center"/>
    </xf>
    <xf numFmtId="0" fontId="22" fillId="17"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178" fontId="0" fillId="0" borderId="0" xfId="0" applyNumberFormat="1" applyFont="1">
      <alignment vertical="center"/>
    </xf>
    <xf numFmtId="178" fontId="2" fillId="0" borderId="0" xfId="0" applyNumberFormat="1" applyFont="1">
      <alignment vertical="center"/>
    </xf>
    <xf numFmtId="0" fontId="0" fillId="0" borderId="0" xfId="0" applyFont="1">
      <alignment vertical="center"/>
    </xf>
    <xf numFmtId="0" fontId="2" fillId="0" borderId="0" xfId="0" applyFont="1">
      <alignment vertical="center"/>
    </xf>
    <xf numFmtId="0" fontId="3" fillId="0" borderId="1" xfId="0" applyFont="1" applyBorder="1" applyAlignment="1">
      <alignment horizontal="center" vertical="center"/>
    </xf>
    <xf numFmtId="178" fontId="3" fillId="0" borderId="1" xfId="0" applyNumberFormat="1"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xf>
    <xf numFmtId="178" fontId="6" fillId="0" borderId="3"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76" fontId="7" fillId="0" borderId="5" xfId="0" applyNumberFormat="1" applyFont="1" applyFill="1" applyBorder="1" applyAlignment="1">
      <alignment vertical="center" wrapText="1"/>
    </xf>
    <xf numFmtId="0" fontId="8" fillId="0" borderId="2"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tabSelected="1" workbookViewId="0">
      <selection activeCell="F23" sqref="F23"/>
    </sheetView>
  </sheetViews>
  <sheetFormatPr defaultColWidth="9" defaultRowHeight="14.4"/>
  <cols>
    <col min="1" max="1" width="4.5" customWidth="1"/>
    <col min="3" max="3" width="14.5" customWidth="1"/>
    <col min="4" max="4" width="29.4444444444444" customWidth="1"/>
    <col min="5" max="5" width="12.8888888888889" customWidth="1"/>
    <col min="6" max="6" width="10.25" customWidth="1"/>
    <col min="7" max="7" width="10.25" style="2" customWidth="1"/>
    <col min="8" max="8" width="10.25" style="3" customWidth="1"/>
    <col min="9" max="9" width="9" style="4"/>
    <col min="10" max="10" width="9" style="5"/>
    <col min="11" max="11" width="9" style="4"/>
    <col min="12" max="12" width="8.55555555555556" style="4" customWidth="1"/>
    <col min="13" max="13" width="8.11111111111111" style="4" customWidth="1"/>
  </cols>
  <sheetData>
    <row r="1" ht="37.15" customHeight="1" spans="1:13">
      <c r="A1" s="6" t="s">
        <v>0</v>
      </c>
      <c r="B1" s="6"/>
      <c r="C1" s="6"/>
      <c r="D1" s="6"/>
      <c r="E1" s="6"/>
      <c r="F1" s="6"/>
      <c r="G1" s="7"/>
      <c r="H1" s="7"/>
      <c r="I1" s="6"/>
      <c r="J1" s="6"/>
      <c r="K1" s="6"/>
      <c r="L1" s="6"/>
      <c r="M1" s="6"/>
    </row>
    <row r="2" s="1" customFormat="1" ht="37.15" customHeight="1" spans="1:13">
      <c r="A2" s="8" t="s">
        <v>1</v>
      </c>
      <c r="B2" s="9" t="s">
        <v>2</v>
      </c>
      <c r="C2" s="9" t="s">
        <v>3</v>
      </c>
      <c r="D2" s="9" t="s">
        <v>4</v>
      </c>
      <c r="E2" s="9" t="s">
        <v>5</v>
      </c>
      <c r="F2" s="9" t="s">
        <v>6</v>
      </c>
      <c r="G2" s="10" t="s">
        <v>7</v>
      </c>
      <c r="H2" s="11" t="s">
        <v>8</v>
      </c>
      <c r="I2" s="21" t="s">
        <v>9</v>
      </c>
      <c r="J2" s="22" t="s">
        <v>10</v>
      </c>
      <c r="K2" s="21" t="s">
        <v>11</v>
      </c>
      <c r="L2" s="21" t="s">
        <v>12</v>
      </c>
      <c r="M2" s="23" t="s">
        <v>13</v>
      </c>
    </row>
    <row r="3" s="1" customFormat="1" ht="20" customHeight="1" spans="1:13">
      <c r="A3" s="8">
        <v>1</v>
      </c>
      <c r="B3" s="12" t="s">
        <v>14</v>
      </c>
      <c r="C3" s="12" t="s">
        <v>15</v>
      </c>
      <c r="D3" s="13" t="s">
        <v>16</v>
      </c>
      <c r="E3" s="13">
        <v>20101001001</v>
      </c>
      <c r="F3" s="12">
        <v>204.5</v>
      </c>
      <c r="G3" s="10">
        <f>F3/3</f>
        <v>68.1666666666667</v>
      </c>
      <c r="H3" s="11">
        <f>G3*0.3</f>
        <v>20.45</v>
      </c>
      <c r="I3" s="10">
        <v>75</v>
      </c>
      <c r="J3" s="11">
        <f t="shared" ref="J3:J12" si="0">I3*0.4</f>
        <v>30</v>
      </c>
      <c r="K3" s="10">
        <f t="shared" ref="K3:K12" si="1">H3+J3</f>
        <v>50.45</v>
      </c>
      <c r="L3" s="21">
        <v>1</v>
      </c>
      <c r="M3" s="24" t="s">
        <v>17</v>
      </c>
    </row>
    <row r="4" s="1" customFormat="1" ht="20" customHeight="1" spans="1:13">
      <c r="A4" s="8">
        <v>2</v>
      </c>
      <c r="B4" s="13" t="s">
        <v>18</v>
      </c>
      <c r="C4" s="32" t="s">
        <v>19</v>
      </c>
      <c r="D4" s="13" t="s">
        <v>16</v>
      </c>
      <c r="E4" s="13">
        <v>20101001001</v>
      </c>
      <c r="F4" s="12">
        <v>220.5</v>
      </c>
      <c r="G4" s="10">
        <f>F4/3</f>
        <v>73.5</v>
      </c>
      <c r="H4" s="11">
        <f t="shared" ref="H4:H12" si="2">G4*0.3</f>
        <v>22.05</v>
      </c>
      <c r="I4" s="10">
        <v>67.5</v>
      </c>
      <c r="J4" s="11">
        <f t="shared" si="0"/>
        <v>27</v>
      </c>
      <c r="K4" s="10">
        <f t="shared" si="1"/>
        <v>49.05</v>
      </c>
      <c r="L4" s="21">
        <v>2</v>
      </c>
      <c r="M4" s="24" t="s">
        <v>17</v>
      </c>
    </row>
    <row r="5" s="1" customFormat="1" ht="20" customHeight="1" spans="1:13">
      <c r="A5" s="8">
        <v>3</v>
      </c>
      <c r="B5" s="12" t="s">
        <v>20</v>
      </c>
      <c r="C5" s="12" t="s">
        <v>21</v>
      </c>
      <c r="D5" s="13" t="s">
        <v>16</v>
      </c>
      <c r="E5" s="13">
        <v>20101001001</v>
      </c>
      <c r="F5" s="13">
        <v>203</v>
      </c>
      <c r="G5" s="10">
        <f t="shared" ref="G4:G12" si="3">F5/3</f>
        <v>67.6666666666667</v>
      </c>
      <c r="H5" s="11">
        <f t="shared" si="2"/>
        <v>20.3</v>
      </c>
      <c r="I5" s="10">
        <v>69.5</v>
      </c>
      <c r="J5" s="11">
        <f t="shared" si="0"/>
        <v>27.8</v>
      </c>
      <c r="K5" s="10">
        <f t="shared" si="1"/>
        <v>48.1</v>
      </c>
      <c r="L5" s="21">
        <v>3</v>
      </c>
      <c r="M5" s="24" t="s">
        <v>17</v>
      </c>
    </row>
    <row r="6" s="1" customFormat="1" ht="20" customHeight="1" spans="1:13">
      <c r="A6" s="8">
        <v>4</v>
      </c>
      <c r="B6" s="12" t="s">
        <v>22</v>
      </c>
      <c r="C6" s="12" t="s">
        <v>23</v>
      </c>
      <c r="D6" s="13" t="s">
        <v>16</v>
      </c>
      <c r="E6" s="13">
        <v>20101001001</v>
      </c>
      <c r="F6" s="13">
        <v>210</v>
      </c>
      <c r="G6" s="10">
        <f t="shared" si="3"/>
        <v>70</v>
      </c>
      <c r="H6" s="11">
        <f t="shared" si="2"/>
        <v>21</v>
      </c>
      <c r="I6" s="10">
        <v>66.75</v>
      </c>
      <c r="J6" s="11">
        <f t="shared" si="0"/>
        <v>26.7</v>
      </c>
      <c r="K6" s="10">
        <f t="shared" si="1"/>
        <v>47.7</v>
      </c>
      <c r="L6" s="21">
        <v>4</v>
      </c>
      <c r="M6" s="25"/>
    </row>
    <row r="7" s="1" customFormat="1" ht="20" customHeight="1" spans="1:13">
      <c r="A7" s="8">
        <v>5</v>
      </c>
      <c r="B7" s="12" t="s">
        <v>24</v>
      </c>
      <c r="C7" s="12" t="s">
        <v>25</v>
      </c>
      <c r="D7" s="13" t="s">
        <v>16</v>
      </c>
      <c r="E7" s="13">
        <v>20101001001</v>
      </c>
      <c r="F7" s="12">
        <v>194.5</v>
      </c>
      <c r="G7" s="10">
        <f t="shared" si="3"/>
        <v>64.8333333333333</v>
      </c>
      <c r="H7" s="11">
        <f t="shared" si="2"/>
        <v>19.45</v>
      </c>
      <c r="I7" s="10">
        <v>69.25</v>
      </c>
      <c r="J7" s="11">
        <f t="shared" si="0"/>
        <v>27.7</v>
      </c>
      <c r="K7" s="10">
        <f t="shared" si="1"/>
        <v>47.15</v>
      </c>
      <c r="L7" s="21">
        <v>5</v>
      </c>
      <c r="M7" s="23"/>
    </row>
    <row r="8" s="1" customFormat="1" ht="20" customHeight="1" spans="1:13">
      <c r="A8" s="8">
        <v>6</v>
      </c>
      <c r="B8" s="12" t="s">
        <v>26</v>
      </c>
      <c r="C8" s="12" t="s">
        <v>27</v>
      </c>
      <c r="D8" s="13" t="s">
        <v>16</v>
      </c>
      <c r="E8" s="13">
        <v>20101001001</v>
      </c>
      <c r="F8" s="12">
        <v>193</v>
      </c>
      <c r="G8" s="10">
        <f t="shared" si="3"/>
        <v>64.3333333333333</v>
      </c>
      <c r="H8" s="11">
        <f t="shared" si="2"/>
        <v>19.3</v>
      </c>
      <c r="I8" s="10">
        <v>66</v>
      </c>
      <c r="J8" s="11">
        <f t="shared" si="0"/>
        <v>26.4</v>
      </c>
      <c r="K8" s="10">
        <f t="shared" si="1"/>
        <v>45.7</v>
      </c>
      <c r="L8" s="21">
        <v>6</v>
      </c>
      <c r="M8" s="23"/>
    </row>
    <row r="9" s="1" customFormat="1" ht="20" customHeight="1" spans="1:13">
      <c r="A9" s="8">
        <v>7</v>
      </c>
      <c r="B9" s="13" t="s">
        <v>28</v>
      </c>
      <c r="C9" s="32" t="s">
        <v>29</v>
      </c>
      <c r="D9" s="13" t="s">
        <v>16</v>
      </c>
      <c r="E9" s="13">
        <v>20101001001</v>
      </c>
      <c r="F9" s="12">
        <v>194</v>
      </c>
      <c r="G9" s="10">
        <f t="shared" si="3"/>
        <v>64.6666666666667</v>
      </c>
      <c r="H9" s="11">
        <f t="shared" si="2"/>
        <v>19.4</v>
      </c>
      <c r="I9" s="10">
        <v>63.75</v>
      </c>
      <c r="J9" s="11">
        <f t="shared" si="0"/>
        <v>25.5</v>
      </c>
      <c r="K9" s="10">
        <f t="shared" si="1"/>
        <v>44.9</v>
      </c>
      <c r="L9" s="21">
        <v>7</v>
      </c>
      <c r="M9" s="23"/>
    </row>
    <row r="10" s="1" customFormat="1" ht="20" customHeight="1" spans="1:13">
      <c r="A10" s="8">
        <v>8</v>
      </c>
      <c r="B10" s="12" t="s">
        <v>30</v>
      </c>
      <c r="C10" s="12" t="s">
        <v>31</v>
      </c>
      <c r="D10" s="13" t="s">
        <v>16</v>
      </c>
      <c r="E10" s="13">
        <v>20101001001</v>
      </c>
      <c r="F10" s="12">
        <v>191.5</v>
      </c>
      <c r="G10" s="10">
        <f t="shared" si="3"/>
        <v>63.8333333333333</v>
      </c>
      <c r="H10" s="11">
        <f t="shared" si="2"/>
        <v>19.15</v>
      </c>
      <c r="I10" s="10">
        <v>63.25</v>
      </c>
      <c r="J10" s="11">
        <f t="shared" si="0"/>
        <v>25.3</v>
      </c>
      <c r="K10" s="10">
        <f t="shared" si="1"/>
        <v>44.45</v>
      </c>
      <c r="L10" s="21">
        <v>8</v>
      </c>
      <c r="M10" s="23"/>
    </row>
    <row r="11" s="1" customFormat="1" ht="20" customHeight="1" spans="1:13">
      <c r="A11" s="8">
        <v>9</v>
      </c>
      <c r="B11" s="12" t="s">
        <v>32</v>
      </c>
      <c r="C11" s="12" t="s">
        <v>33</v>
      </c>
      <c r="D11" s="13" t="s">
        <v>16</v>
      </c>
      <c r="E11" s="13">
        <v>20101001001</v>
      </c>
      <c r="F11" s="12">
        <v>196</v>
      </c>
      <c r="G11" s="10">
        <f t="shared" si="3"/>
        <v>65.3333333333333</v>
      </c>
      <c r="H11" s="11">
        <f t="shared" si="2"/>
        <v>19.6</v>
      </c>
      <c r="I11" s="10">
        <v>61</v>
      </c>
      <c r="J11" s="11">
        <f t="shared" si="0"/>
        <v>24.4</v>
      </c>
      <c r="K11" s="10">
        <f t="shared" si="1"/>
        <v>44</v>
      </c>
      <c r="L11" s="21">
        <v>9</v>
      </c>
      <c r="M11" s="23"/>
    </row>
    <row r="12" s="1" customFormat="1" ht="20" customHeight="1" spans="1:13">
      <c r="A12" s="8">
        <v>10</v>
      </c>
      <c r="B12" s="12" t="s">
        <v>34</v>
      </c>
      <c r="C12" s="12" t="s">
        <v>35</v>
      </c>
      <c r="D12" s="13" t="s">
        <v>16</v>
      </c>
      <c r="E12" s="13">
        <v>20101001001</v>
      </c>
      <c r="F12" s="12">
        <v>186.5</v>
      </c>
      <c r="G12" s="10">
        <f t="shared" si="3"/>
        <v>62.1666666666667</v>
      </c>
      <c r="H12" s="11">
        <f t="shared" si="2"/>
        <v>18.65</v>
      </c>
      <c r="I12" s="10">
        <v>62.25</v>
      </c>
      <c r="J12" s="11">
        <f t="shared" si="0"/>
        <v>24.9</v>
      </c>
      <c r="K12" s="10">
        <f t="shared" si="1"/>
        <v>43.55</v>
      </c>
      <c r="L12" s="21">
        <v>10</v>
      </c>
      <c r="M12" s="23"/>
    </row>
    <row r="13" s="1" customFormat="1" ht="12" customHeight="1" spans="1:13">
      <c r="A13" s="14"/>
      <c r="B13" s="15"/>
      <c r="C13" s="15"/>
      <c r="D13" s="16"/>
      <c r="E13" s="16"/>
      <c r="F13" s="15"/>
      <c r="G13" s="17"/>
      <c r="H13" s="18"/>
      <c r="I13" s="17"/>
      <c r="J13" s="18"/>
      <c r="K13" s="17"/>
      <c r="L13" s="26"/>
      <c r="M13" s="27"/>
    </row>
    <row r="14" s="1" customFormat="1" ht="20" customHeight="1" spans="1:13">
      <c r="A14" s="8">
        <v>1</v>
      </c>
      <c r="B14" s="12" t="s">
        <v>36</v>
      </c>
      <c r="C14" s="12" t="s">
        <v>37</v>
      </c>
      <c r="D14" s="12" t="s">
        <v>38</v>
      </c>
      <c r="E14" s="12">
        <v>20101000901</v>
      </c>
      <c r="F14" s="12">
        <v>206</v>
      </c>
      <c r="G14" s="10">
        <f>F14/3</f>
        <v>68.6666666666667</v>
      </c>
      <c r="H14" s="11">
        <f t="shared" ref="H14:H23" si="4">G14*0.3</f>
        <v>20.6</v>
      </c>
      <c r="I14" s="10">
        <v>78</v>
      </c>
      <c r="J14" s="28">
        <f t="shared" ref="J14:J23" si="5">I14*0.4</f>
        <v>31.2</v>
      </c>
      <c r="K14" s="29">
        <f t="shared" ref="K14:K23" si="6">H14+J14</f>
        <v>51.8</v>
      </c>
      <c r="L14" s="21">
        <v>1</v>
      </c>
      <c r="M14" s="24" t="s">
        <v>17</v>
      </c>
    </row>
    <row r="15" s="1" customFormat="1" ht="20" customHeight="1" spans="1:13">
      <c r="A15" s="8">
        <v>2</v>
      </c>
      <c r="B15" s="12" t="s">
        <v>39</v>
      </c>
      <c r="C15" s="12" t="s">
        <v>40</v>
      </c>
      <c r="D15" s="12" t="s">
        <v>38</v>
      </c>
      <c r="E15" s="12" t="s">
        <v>41</v>
      </c>
      <c r="F15" s="12">
        <v>185.5</v>
      </c>
      <c r="G15" s="10">
        <f t="shared" ref="G15:G23" si="7">F15/3</f>
        <v>61.8333333333333</v>
      </c>
      <c r="H15" s="11">
        <f t="shared" si="4"/>
        <v>18.55</v>
      </c>
      <c r="I15" s="10">
        <v>76</v>
      </c>
      <c r="J15" s="28">
        <f t="shared" si="5"/>
        <v>30.4</v>
      </c>
      <c r="K15" s="29">
        <f t="shared" si="6"/>
        <v>48.95</v>
      </c>
      <c r="L15" s="21">
        <v>2</v>
      </c>
      <c r="M15" s="24" t="s">
        <v>17</v>
      </c>
    </row>
    <row r="16" s="1" customFormat="1" ht="20" customHeight="1" spans="1:13">
      <c r="A16" s="8">
        <v>3</v>
      </c>
      <c r="B16" s="12" t="s">
        <v>42</v>
      </c>
      <c r="C16" s="12" t="s">
        <v>43</v>
      </c>
      <c r="D16" s="12" t="s">
        <v>38</v>
      </c>
      <c r="E16" s="12" t="s">
        <v>41</v>
      </c>
      <c r="F16" s="12">
        <v>185.5</v>
      </c>
      <c r="G16" s="10">
        <f t="shared" si="7"/>
        <v>61.8333333333333</v>
      </c>
      <c r="H16" s="11">
        <f t="shared" si="4"/>
        <v>18.55</v>
      </c>
      <c r="I16" s="10">
        <v>74</v>
      </c>
      <c r="J16" s="28">
        <f t="shared" si="5"/>
        <v>29.6</v>
      </c>
      <c r="K16" s="29">
        <f t="shared" si="6"/>
        <v>48.15</v>
      </c>
      <c r="L16" s="21">
        <v>3</v>
      </c>
      <c r="M16" s="24" t="s">
        <v>17</v>
      </c>
    </row>
    <row r="17" s="1" customFormat="1" ht="20" customHeight="1" spans="1:13">
      <c r="A17" s="8">
        <v>4</v>
      </c>
      <c r="B17" s="12" t="s">
        <v>44</v>
      </c>
      <c r="C17" s="12" t="s">
        <v>45</v>
      </c>
      <c r="D17" s="12" t="s">
        <v>38</v>
      </c>
      <c r="E17" s="12" t="s">
        <v>41</v>
      </c>
      <c r="F17" s="12">
        <v>203.5</v>
      </c>
      <c r="G17" s="10">
        <f t="shared" si="7"/>
        <v>67.8333333333333</v>
      </c>
      <c r="H17" s="11">
        <f t="shared" si="4"/>
        <v>20.35</v>
      </c>
      <c r="I17" s="10">
        <v>67.5</v>
      </c>
      <c r="J17" s="28">
        <f t="shared" si="5"/>
        <v>27</v>
      </c>
      <c r="K17" s="29">
        <f t="shared" si="6"/>
        <v>47.35</v>
      </c>
      <c r="L17" s="21">
        <v>4</v>
      </c>
      <c r="M17" s="23"/>
    </row>
    <row r="18" s="1" customFormat="1" ht="20" customHeight="1" spans="1:13">
      <c r="A18" s="8">
        <v>5</v>
      </c>
      <c r="B18" s="12" t="s">
        <v>46</v>
      </c>
      <c r="C18" s="12" t="s">
        <v>47</v>
      </c>
      <c r="D18" s="12" t="s">
        <v>38</v>
      </c>
      <c r="E18" s="12" t="s">
        <v>41</v>
      </c>
      <c r="F18" s="12">
        <v>182</v>
      </c>
      <c r="G18" s="10">
        <f t="shared" si="7"/>
        <v>60.6666666666667</v>
      </c>
      <c r="H18" s="11">
        <f t="shared" si="4"/>
        <v>18.2</v>
      </c>
      <c r="I18" s="10">
        <v>72.75</v>
      </c>
      <c r="J18" s="28">
        <f t="shared" si="5"/>
        <v>29.1</v>
      </c>
      <c r="K18" s="29">
        <f t="shared" si="6"/>
        <v>47.3</v>
      </c>
      <c r="L18" s="21">
        <v>5</v>
      </c>
      <c r="M18" s="23"/>
    </row>
    <row r="19" s="1" customFormat="1" ht="20" customHeight="1" spans="1:13">
      <c r="A19" s="8">
        <v>6</v>
      </c>
      <c r="B19" s="12" t="s">
        <v>48</v>
      </c>
      <c r="C19" s="12" t="s">
        <v>49</v>
      </c>
      <c r="D19" s="12" t="s">
        <v>38</v>
      </c>
      <c r="E19" s="12" t="s">
        <v>41</v>
      </c>
      <c r="F19" s="12">
        <v>187.5</v>
      </c>
      <c r="G19" s="10">
        <f t="shared" si="7"/>
        <v>62.5</v>
      </c>
      <c r="H19" s="11">
        <f t="shared" si="4"/>
        <v>18.75</v>
      </c>
      <c r="I19" s="10">
        <v>69.25</v>
      </c>
      <c r="J19" s="28">
        <f t="shared" si="5"/>
        <v>27.7</v>
      </c>
      <c r="K19" s="29">
        <f t="shared" si="6"/>
        <v>46.45</v>
      </c>
      <c r="L19" s="21">
        <v>6</v>
      </c>
      <c r="M19" s="23"/>
    </row>
    <row r="20" s="1" customFormat="1" ht="20" customHeight="1" spans="1:13">
      <c r="A20" s="8">
        <v>7</v>
      </c>
      <c r="B20" s="12" t="s">
        <v>50</v>
      </c>
      <c r="C20" s="12" t="s">
        <v>51</v>
      </c>
      <c r="D20" s="12" t="s">
        <v>38</v>
      </c>
      <c r="E20" s="12" t="s">
        <v>41</v>
      </c>
      <c r="F20" s="12">
        <v>189.5</v>
      </c>
      <c r="G20" s="10">
        <f t="shared" si="7"/>
        <v>63.1666666666667</v>
      </c>
      <c r="H20" s="11">
        <f t="shared" si="4"/>
        <v>18.95</v>
      </c>
      <c r="I20" s="10">
        <v>63.75</v>
      </c>
      <c r="J20" s="28">
        <f t="shared" si="5"/>
        <v>25.5</v>
      </c>
      <c r="K20" s="29">
        <f t="shared" si="6"/>
        <v>44.45</v>
      </c>
      <c r="L20" s="21">
        <v>7</v>
      </c>
      <c r="M20" s="23"/>
    </row>
    <row r="21" s="1" customFormat="1" ht="20" customHeight="1" spans="1:13">
      <c r="A21" s="8">
        <v>8</v>
      </c>
      <c r="B21" s="12" t="s">
        <v>52</v>
      </c>
      <c r="C21" s="12" t="s">
        <v>53</v>
      </c>
      <c r="D21" s="12" t="s">
        <v>38</v>
      </c>
      <c r="E21" s="12" t="s">
        <v>41</v>
      </c>
      <c r="F21" s="12">
        <v>189</v>
      </c>
      <c r="G21" s="10">
        <f t="shared" si="7"/>
        <v>63</v>
      </c>
      <c r="H21" s="11">
        <f t="shared" si="4"/>
        <v>18.9</v>
      </c>
      <c r="I21" s="10">
        <v>63.75</v>
      </c>
      <c r="J21" s="28">
        <f t="shared" si="5"/>
        <v>25.5</v>
      </c>
      <c r="K21" s="29">
        <f t="shared" si="6"/>
        <v>44.4</v>
      </c>
      <c r="L21" s="21">
        <v>8</v>
      </c>
      <c r="M21" s="23"/>
    </row>
    <row r="22" s="1" customFormat="1" ht="20" customHeight="1" spans="1:13">
      <c r="A22" s="8">
        <v>9</v>
      </c>
      <c r="B22" s="12" t="s">
        <v>54</v>
      </c>
      <c r="C22" s="12" t="s">
        <v>55</v>
      </c>
      <c r="D22" s="12" t="s">
        <v>38</v>
      </c>
      <c r="E22" s="12" t="s">
        <v>41</v>
      </c>
      <c r="F22" s="12">
        <v>180.5</v>
      </c>
      <c r="G22" s="10">
        <f t="shared" si="7"/>
        <v>60.1666666666667</v>
      </c>
      <c r="H22" s="11">
        <f t="shared" si="4"/>
        <v>18.05</v>
      </c>
      <c r="I22" s="10">
        <v>63.75</v>
      </c>
      <c r="J22" s="28">
        <f t="shared" si="5"/>
        <v>25.5</v>
      </c>
      <c r="K22" s="29">
        <f t="shared" si="6"/>
        <v>43.55</v>
      </c>
      <c r="L22" s="21">
        <v>9</v>
      </c>
      <c r="M22" s="23"/>
    </row>
    <row r="23" ht="25" customHeight="1" spans="1:13">
      <c r="A23" s="19">
        <v>10</v>
      </c>
      <c r="B23" s="12" t="s">
        <v>56</v>
      </c>
      <c r="C23" s="12" t="s">
        <v>57</v>
      </c>
      <c r="D23" s="12" t="s">
        <v>38</v>
      </c>
      <c r="E23" s="12" t="s">
        <v>41</v>
      </c>
      <c r="F23" s="12">
        <v>178.5</v>
      </c>
      <c r="G23" s="10">
        <f t="shared" si="7"/>
        <v>59.5</v>
      </c>
      <c r="H23" s="11">
        <f t="shared" si="4"/>
        <v>17.85</v>
      </c>
      <c r="I23" s="10">
        <v>56.75</v>
      </c>
      <c r="J23" s="30"/>
      <c r="K23" s="30" t="s">
        <v>58</v>
      </c>
      <c r="L23" s="31"/>
      <c r="M23" s="23"/>
    </row>
    <row r="24" ht="23" customHeight="1" spans="1:13">
      <c r="A24" s="20"/>
      <c r="B24" s="20"/>
      <c r="C24" s="20"/>
      <c r="D24" s="20"/>
      <c r="E24" s="20"/>
      <c r="F24" s="20"/>
      <c r="G24" s="20"/>
      <c r="H24" s="20"/>
      <c r="I24" s="20"/>
      <c r="J24" s="20"/>
      <c r="K24" s="20"/>
      <c r="L24" s="20"/>
      <c r="M24" s="20"/>
    </row>
    <row r="25" customFormat="1"/>
    <row r="26" customFormat="1"/>
    <row r="27" customFormat="1"/>
    <row r="28" customFormat="1"/>
    <row r="29" customFormat="1"/>
    <row r="30" customFormat="1"/>
    <row r="31" customFormat="1"/>
    <row r="32" customFormat="1"/>
  </sheetData>
  <mergeCells count="2">
    <mergeCell ref="A1:M1"/>
    <mergeCell ref="A24:M24"/>
  </mergeCells>
  <pageMargins left="0.275" right="0.118055555555556" top="0.118055555555556" bottom="1.0236111111111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2020-01-02T03:00:00Z</dcterms:created>
  <cp:lastPrinted>2020-10-09T07:37:00Z</cp:lastPrinted>
  <dcterms:modified xsi:type="dcterms:W3CDTF">2024-06-27T01:57:25Z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