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tabRatio="906"/>
  </bookViews>
  <sheets>
    <sheet name="成绩排名" sheetId="14" r:id="rId1"/>
  </sheets>
  <definedNames>
    <definedName name="_xlnm.Print_Titles" localSheetId="0">成绩排名!$3:$3</definedName>
  </definedNames>
  <calcPr calcId="144525"/>
</workbook>
</file>

<file path=xl/sharedStrings.xml><?xml version="1.0" encoding="utf-8"?>
<sst xmlns="http://schemas.openxmlformats.org/spreadsheetml/2006/main" count="266" uniqueCount="130">
  <si>
    <t>附件1</t>
  </si>
  <si>
    <t>贵阳市文化和旅游局所属事业单位2022年公开招聘专业测试成绩及进入面试环节人员名单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</si>
  <si>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</si>
  <si>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</si>
  <si>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</si>
  <si>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</si>
  <si>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</si>
  <si>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</si>
  <si>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</si>
  <si>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</si>
  <si>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</si>
  <si>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</si>
  <si>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</si>
  <si>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</si>
  <si>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是否进入面试</t>
  </si>
  <si>
    <t>王瑾</t>
  </si>
  <si>
    <t>1152017901726</t>
  </si>
  <si>
    <t>贵阳市图书馆</t>
  </si>
  <si>
    <r>
      <rPr>
        <sz val="11"/>
        <rFont val="Arial"/>
        <charset val="0"/>
      </rPr>
      <t>01</t>
    </r>
    <r>
      <rPr>
        <sz val="11"/>
        <rFont val="宋体"/>
        <charset val="0"/>
      </rPr>
      <t>专业技术岗位</t>
    </r>
  </si>
  <si>
    <t>1</t>
  </si>
  <si>
    <t>是</t>
  </si>
  <si>
    <t>汪啸云</t>
  </si>
  <si>
    <t>1152017203215</t>
  </si>
  <si>
    <t>游成龙</t>
  </si>
  <si>
    <t>1152017201629</t>
  </si>
  <si>
    <t>曾杨</t>
  </si>
  <si>
    <t>1152017201803</t>
  </si>
  <si>
    <t>朱怡杭</t>
  </si>
  <si>
    <t>1152017200412</t>
  </si>
  <si>
    <t>燕雪梅</t>
  </si>
  <si>
    <t>1152017203324</t>
  </si>
  <si>
    <t>肖纾予</t>
  </si>
  <si>
    <t>1152017901525</t>
  </si>
  <si>
    <t>刘筱筱</t>
  </si>
  <si>
    <t>1152017200903</t>
  </si>
  <si>
    <t>专业测试未达最低合格分数线</t>
  </si>
  <si>
    <t>申明玉</t>
  </si>
  <si>
    <t>1152017202620</t>
  </si>
  <si>
    <t>罗宇龙</t>
  </si>
  <si>
    <t>1152017202812</t>
  </si>
  <si>
    <t>张水仙</t>
  </si>
  <si>
    <t>1152017901921</t>
  </si>
  <si>
    <r>
      <rPr>
        <sz val="11"/>
        <rFont val="Arial"/>
        <charset val="0"/>
      </rPr>
      <t>02</t>
    </r>
    <r>
      <rPr>
        <sz val="11"/>
        <rFont val="宋体"/>
        <charset val="0"/>
      </rPr>
      <t>专业技术岗位</t>
    </r>
  </si>
  <si>
    <t>张榕</t>
  </si>
  <si>
    <t>1152017900113</t>
  </si>
  <si>
    <t>2</t>
  </si>
  <si>
    <t>王玲莉</t>
  </si>
  <si>
    <t>1152017902826</t>
  </si>
  <si>
    <t>3</t>
  </si>
  <si>
    <t>姚琴</t>
  </si>
  <si>
    <t>1152017903223</t>
  </si>
  <si>
    <t>党琳</t>
  </si>
  <si>
    <t>1152017900214</t>
  </si>
  <si>
    <t>吴翠翠</t>
  </si>
  <si>
    <t>1152017902505</t>
  </si>
  <si>
    <t>罗篯名</t>
  </si>
  <si>
    <t>1152017902429</t>
  </si>
  <si>
    <t>刘仙</t>
  </si>
  <si>
    <t>1152017902825</t>
  </si>
  <si>
    <t>缺考</t>
  </si>
  <si>
    <t>柏桃</t>
  </si>
  <si>
    <t>1152017903208</t>
  </si>
  <si>
    <t>龙晓宇</t>
  </si>
  <si>
    <t>1152017900114</t>
  </si>
  <si>
    <t>王炯</t>
  </si>
  <si>
    <t>1152017900702</t>
  </si>
  <si>
    <t>贵阳市群众艺术馆</t>
  </si>
  <si>
    <r>
      <rPr>
        <sz val="11"/>
        <rFont val="Times New Roman"/>
        <charset val="134"/>
      </rPr>
      <t>01</t>
    </r>
    <r>
      <rPr>
        <sz val="11"/>
        <rFont val="宋体"/>
        <charset val="134"/>
      </rPr>
      <t>专业技术岗位</t>
    </r>
  </si>
  <si>
    <t>王云燕</t>
  </si>
  <si>
    <t>1152017902725</t>
  </si>
  <si>
    <t>张茜</t>
  </si>
  <si>
    <t>1152017901212</t>
  </si>
  <si>
    <t>万艺群</t>
  </si>
  <si>
    <t>1152017901827</t>
  </si>
  <si>
    <t>冯月</t>
  </si>
  <si>
    <t>1152017900508</t>
  </si>
  <si>
    <t>李星宇</t>
  </si>
  <si>
    <t>1152017902613</t>
  </si>
  <si>
    <t>杜怡秋</t>
  </si>
  <si>
    <t>1152017903111</t>
  </si>
  <si>
    <t>陈湲元</t>
  </si>
  <si>
    <t>1152017900704</t>
  </si>
  <si>
    <t>刘禺作</t>
  </si>
  <si>
    <t>1152017903012</t>
  </si>
  <si>
    <t>钟雪</t>
  </si>
  <si>
    <t>1152017900419</t>
  </si>
  <si>
    <t>许华伟</t>
  </si>
  <si>
    <t>1152017901611</t>
  </si>
  <si>
    <t>郑雪娇</t>
  </si>
  <si>
    <t>1152017900104</t>
  </si>
  <si>
    <t>贵阳市少年儿童图书馆</t>
  </si>
  <si>
    <t>谢为鉴伊</t>
  </si>
  <si>
    <t>1152017902922</t>
  </si>
  <si>
    <t>杨胜花</t>
  </si>
  <si>
    <t>1152017900807</t>
  </si>
  <si>
    <t>车江春</t>
  </si>
  <si>
    <t>1152017900130</t>
  </si>
  <si>
    <t>杨琼琼</t>
  </si>
  <si>
    <t>1152017900809</t>
  </si>
  <si>
    <t>邰家红</t>
  </si>
  <si>
    <t>1152017900216</t>
  </si>
  <si>
    <t>余江华</t>
  </si>
  <si>
    <t>1152017900416</t>
  </si>
  <si>
    <t>吴花</t>
  </si>
  <si>
    <t>1152017900901</t>
  </si>
  <si>
    <t>桂月</t>
  </si>
  <si>
    <t>1152017902104</t>
  </si>
  <si>
    <t>王磊</t>
  </si>
  <si>
    <t>1152017902612</t>
  </si>
  <si>
    <t>吴松桃</t>
  </si>
  <si>
    <t>1152017900421</t>
  </si>
  <si>
    <t>安德鑫</t>
  </si>
  <si>
    <t>1152017900307</t>
  </si>
  <si>
    <t>石胜柳</t>
  </si>
  <si>
    <t>1152017901614</t>
  </si>
  <si>
    <t>王富喜</t>
  </si>
  <si>
    <t>1152017902720</t>
  </si>
  <si>
    <t>杨长梅</t>
  </si>
  <si>
    <t>1152017901603</t>
  </si>
  <si>
    <t>笔试成绩60%</t>
  </si>
  <si>
    <t>笔试排名</t>
  </si>
  <si>
    <t>郭晴</t>
  </si>
  <si>
    <t>1152017901224</t>
  </si>
  <si>
    <r>
      <rPr>
        <sz val="11"/>
        <rFont val="Arial"/>
        <charset val="0"/>
      </rPr>
      <t>03</t>
    </r>
    <r>
      <rPr>
        <sz val="11"/>
        <rFont val="宋体"/>
        <charset val="0"/>
      </rPr>
      <t>管理岗位</t>
    </r>
  </si>
  <si>
    <t>冯俊</t>
  </si>
  <si>
    <t>1152017901610</t>
  </si>
  <si>
    <t>张何雨潇</t>
  </si>
  <si>
    <t>1152017900911</t>
  </si>
  <si>
    <t>顾有花</t>
  </si>
  <si>
    <t>1152017900914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</si>
</sst>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5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name val="Times New Roman"/>
      <charset val="134"/>
    </font>
    <font>
      <sz val="11"/>
      <name val="宋体"/>
      <charset val="0"/>
    </font>
    <font>
      <sz val="11"/>
      <name val="Arial"/>
      <charset val="0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1" fillId="7" borderId="8" applyNumberFormat="0" applyAlignment="0" applyProtection="0">
      <alignment vertical="center"/>
    </xf>
    <xf numFmtId="0" fontId="27" fillId="7" borderId="3" applyNumberFormat="0" applyAlignment="0" applyProtection="0">
      <alignment vertical="center"/>
    </xf>
    <xf numFmtId="0" fontId="42" fillId="25" borderId="1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P8" sqref="P8"/>
    </sheetView>
  </sheetViews>
  <sheetFormatPr defaultColWidth="9" defaultRowHeight="13.5"/>
  <cols>
    <col min="1" max="1" width="4.44166666666667" customWidth="1"/>
    <col min="3" max="3" width="16.6833333333333" customWidth="1"/>
    <col min="4" max="4" width="22.3666666666667" customWidth="1"/>
    <col min="5" max="5" width="16.2166666666667" customWidth="1"/>
    <col min="6" max="6" width="10.2166666666667" customWidth="1"/>
    <col min="7" max="7" width="10.2166666666667" style="2" customWidth="1"/>
    <col min="8" max="8" width="10.2166666666667" style="3" customWidth="1"/>
    <col min="9" max="9" width="9" style="2"/>
    <col min="10" max="10" width="9" style="3"/>
    <col min="11" max="11" width="9" style="2"/>
    <col min="12" max="12" width="8.1" style="2" customWidth="1"/>
    <col min="13" max="13" width="9.775" style="2" customWidth="1"/>
  </cols>
  <sheetData>
    <row r="1" ht="32" customHeight="1" spans="1:2">
      <c r="A1" s="4" t="s">
        <v>0</v>
      </c>
      <c r="B1" s="5"/>
    </row>
    <row r="2" ht="37.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7.05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22" t="s">
        <v>14</v>
      </c>
    </row>
    <row r="4" s="1" customFormat="1" ht="30" customHeight="1" spans="1:13">
      <c r="A4" s="11">
        <v>1</v>
      </c>
      <c r="B4" s="12" t="s">
        <v>15</v>
      </c>
      <c r="C4" s="13" t="s">
        <v>16</v>
      </c>
      <c r="D4" s="14" t="s">
        <v>17</v>
      </c>
      <c r="E4" s="13" t="s">
        <v>18</v>
      </c>
      <c r="F4" s="13">
        <v>193.5</v>
      </c>
      <c r="G4" s="15">
        <f t="shared" ref="G4:G13" si="0">F4/3</f>
        <v>64.5</v>
      </c>
      <c r="H4" s="16">
        <f t="shared" ref="H4:H13" si="1">G4*0.3</f>
        <v>19.35</v>
      </c>
      <c r="I4" s="23">
        <v>73.33</v>
      </c>
      <c r="J4" s="16">
        <f t="shared" ref="J4:J10" si="2">I4*0.4</f>
        <v>29.332</v>
      </c>
      <c r="K4" s="15">
        <f t="shared" ref="K4:K10" si="3">H4+J4</f>
        <v>48.682</v>
      </c>
      <c r="L4" s="24" t="s">
        <v>19</v>
      </c>
      <c r="M4" s="25" t="s">
        <v>20</v>
      </c>
    </row>
    <row r="5" s="1" customFormat="1" ht="30" customHeight="1" spans="1:13">
      <c r="A5" s="11">
        <v>2</v>
      </c>
      <c r="B5" s="12" t="s">
        <v>21</v>
      </c>
      <c r="C5" s="13" t="s">
        <v>22</v>
      </c>
      <c r="D5" s="14" t="s">
        <v>17</v>
      </c>
      <c r="E5" s="13" t="s">
        <v>18</v>
      </c>
      <c r="F5" s="13">
        <v>207.5</v>
      </c>
      <c r="G5" s="15">
        <f t="shared" si="0"/>
        <v>69.1666666666667</v>
      </c>
      <c r="H5" s="16">
        <f t="shared" si="1"/>
        <v>20.75</v>
      </c>
      <c r="I5" s="26">
        <v>67.67</v>
      </c>
      <c r="J5" s="16">
        <f t="shared" si="2"/>
        <v>27.068</v>
      </c>
      <c r="K5" s="15">
        <f t="shared" si="3"/>
        <v>47.818</v>
      </c>
      <c r="L5" s="27">
        <v>2</v>
      </c>
      <c r="M5" s="25" t="s">
        <v>20</v>
      </c>
    </row>
    <row r="6" s="1" customFormat="1" ht="30" customHeight="1" spans="1:13">
      <c r="A6" s="11">
        <v>3</v>
      </c>
      <c r="B6" s="12" t="s">
        <v>23</v>
      </c>
      <c r="C6" s="13" t="s">
        <v>24</v>
      </c>
      <c r="D6" s="14" t="s">
        <v>17</v>
      </c>
      <c r="E6" s="13" t="s">
        <v>18</v>
      </c>
      <c r="F6" s="13">
        <v>195.5</v>
      </c>
      <c r="G6" s="15">
        <f t="shared" si="0"/>
        <v>65.1666666666667</v>
      </c>
      <c r="H6" s="16">
        <f t="shared" si="1"/>
        <v>19.55</v>
      </c>
      <c r="I6" s="23">
        <v>67.94</v>
      </c>
      <c r="J6" s="16">
        <f t="shared" si="2"/>
        <v>27.176</v>
      </c>
      <c r="K6" s="15">
        <f t="shared" si="3"/>
        <v>46.726</v>
      </c>
      <c r="L6" s="27">
        <v>3</v>
      </c>
      <c r="M6" s="25" t="s">
        <v>20</v>
      </c>
    </row>
    <row r="7" ht="30" customHeight="1" spans="1:13">
      <c r="A7" s="11">
        <v>4</v>
      </c>
      <c r="B7" s="12" t="s">
        <v>25</v>
      </c>
      <c r="C7" s="13" t="s">
        <v>26</v>
      </c>
      <c r="D7" s="14" t="s">
        <v>17</v>
      </c>
      <c r="E7" s="13" t="s">
        <v>18</v>
      </c>
      <c r="F7" s="13">
        <v>185.5</v>
      </c>
      <c r="G7" s="15">
        <f t="shared" si="0"/>
        <v>61.8333333333333</v>
      </c>
      <c r="H7" s="16">
        <f t="shared" si="1"/>
        <v>18.55</v>
      </c>
      <c r="I7" s="23">
        <v>69.22</v>
      </c>
      <c r="J7" s="16">
        <f t="shared" si="2"/>
        <v>27.688</v>
      </c>
      <c r="K7" s="15">
        <f t="shared" si="3"/>
        <v>46.238</v>
      </c>
      <c r="L7" s="26"/>
      <c r="M7" s="26"/>
    </row>
    <row r="8" s="1" customFormat="1" ht="30" customHeight="1" spans="1:13">
      <c r="A8" s="11">
        <v>5</v>
      </c>
      <c r="B8" s="12" t="s">
        <v>27</v>
      </c>
      <c r="C8" s="13" t="s">
        <v>28</v>
      </c>
      <c r="D8" s="14" t="s">
        <v>17</v>
      </c>
      <c r="E8" s="13" t="s">
        <v>18</v>
      </c>
      <c r="F8" s="13">
        <v>190.5</v>
      </c>
      <c r="G8" s="15">
        <f t="shared" si="0"/>
        <v>63.5</v>
      </c>
      <c r="H8" s="16">
        <f t="shared" si="1"/>
        <v>19.05</v>
      </c>
      <c r="I8" s="23">
        <v>64.5</v>
      </c>
      <c r="J8" s="16">
        <f t="shared" si="2"/>
        <v>25.8</v>
      </c>
      <c r="K8" s="15">
        <f t="shared" si="3"/>
        <v>44.85</v>
      </c>
      <c r="L8" s="28"/>
      <c r="M8" s="29"/>
    </row>
    <row r="9" s="1" customFormat="1" ht="30" customHeight="1" spans="1:13">
      <c r="A9" s="11">
        <v>6</v>
      </c>
      <c r="B9" s="12" t="s">
        <v>29</v>
      </c>
      <c r="C9" s="13" t="s">
        <v>30</v>
      </c>
      <c r="D9" s="14" t="s">
        <v>17</v>
      </c>
      <c r="E9" s="13" t="s">
        <v>18</v>
      </c>
      <c r="F9" s="13">
        <v>188</v>
      </c>
      <c r="G9" s="15">
        <f t="shared" si="0"/>
        <v>62.6666666666667</v>
      </c>
      <c r="H9" s="16">
        <f t="shared" si="1"/>
        <v>18.8</v>
      </c>
      <c r="I9" s="23">
        <v>62.91</v>
      </c>
      <c r="J9" s="16">
        <f t="shared" si="2"/>
        <v>25.164</v>
      </c>
      <c r="K9" s="15">
        <f t="shared" si="3"/>
        <v>43.964</v>
      </c>
      <c r="L9" s="28"/>
      <c r="M9" s="30"/>
    </row>
    <row r="10" ht="30" customHeight="1" spans="1:13">
      <c r="A10" s="11">
        <v>7</v>
      </c>
      <c r="B10" s="12" t="s">
        <v>31</v>
      </c>
      <c r="C10" s="13" t="s">
        <v>32</v>
      </c>
      <c r="D10" s="14" t="s">
        <v>17</v>
      </c>
      <c r="E10" s="13" t="s">
        <v>18</v>
      </c>
      <c r="F10" s="13">
        <v>186.5</v>
      </c>
      <c r="G10" s="15">
        <f t="shared" si="0"/>
        <v>62.1666666666667</v>
      </c>
      <c r="H10" s="16">
        <f t="shared" si="1"/>
        <v>18.65</v>
      </c>
      <c r="I10" s="23">
        <v>61.53</v>
      </c>
      <c r="J10" s="16">
        <f t="shared" si="2"/>
        <v>24.612</v>
      </c>
      <c r="K10" s="15">
        <f t="shared" si="3"/>
        <v>43.262</v>
      </c>
      <c r="L10" s="26"/>
      <c r="M10" s="26"/>
    </row>
    <row r="11" s="1" customFormat="1" ht="47" customHeight="1" spans="1:13">
      <c r="A11" s="11">
        <v>8</v>
      </c>
      <c r="B11" s="12" t="s">
        <v>33</v>
      </c>
      <c r="C11" s="13" t="s">
        <v>34</v>
      </c>
      <c r="D11" s="14" t="s">
        <v>17</v>
      </c>
      <c r="E11" s="13" t="s">
        <v>18</v>
      </c>
      <c r="F11" s="13">
        <v>203</v>
      </c>
      <c r="G11" s="15">
        <f t="shared" si="0"/>
        <v>67.6666666666667</v>
      </c>
      <c r="H11" s="16">
        <f t="shared" si="1"/>
        <v>20.3</v>
      </c>
      <c r="I11" s="23">
        <v>57.86</v>
      </c>
      <c r="J11" s="16">
        <v>0</v>
      </c>
      <c r="K11" s="15">
        <v>0</v>
      </c>
      <c r="L11" s="26"/>
      <c r="M11" s="31" t="s">
        <v>35</v>
      </c>
    </row>
    <row r="12" s="1" customFormat="1" ht="45" customHeight="1" spans="1:13">
      <c r="A12" s="11">
        <v>9</v>
      </c>
      <c r="B12" s="12" t="s">
        <v>36</v>
      </c>
      <c r="C12" s="13" t="s">
        <v>37</v>
      </c>
      <c r="D12" s="14" t="s">
        <v>17</v>
      </c>
      <c r="E12" s="13" t="s">
        <v>18</v>
      </c>
      <c r="F12" s="13">
        <v>192.5</v>
      </c>
      <c r="G12" s="15">
        <f t="shared" si="0"/>
        <v>64.1666666666667</v>
      </c>
      <c r="H12" s="16">
        <f t="shared" si="1"/>
        <v>19.25</v>
      </c>
      <c r="I12" s="23">
        <v>59.72</v>
      </c>
      <c r="J12" s="16">
        <v>0</v>
      </c>
      <c r="K12" s="15">
        <v>0</v>
      </c>
      <c r="L12" s="28"/>
      <c r="M12" s="31" t="s">
        <v>35</v>
      </c>
    </row>
    <row r="13" ht="42" customHeight="1" spans="1:13">
      <c r="A13" s="11">
        <v>10</v>
      </c>
      <c r="B13" s="12" t="s">
        <v>38</v>
      </c>
      <c r="C13" s="13" t="s">
        <v>39</v>
      </c>
      <c r="D13" s="14" t="s">
        <v>17</v>
      </c>
      <c r="E13" s="13" t="s">
        <v>18</v>
      </c>
      <c r="F13" s="13">
        <v>186.5</v>
      </c>
      <c r="G13" s="15">
        <f t="shared" si="0"/>
        <v>62.1666666666667</v>
      </c>
      <c r="H13" s="16">
        <f t="shared" si="1"/>
        <v>18.65</v>
      </c>
      <c r="I13" s="23">
        <v>58.08</v>
      </c>
      <c r="J13" s="16">
        <v>0</v>
      </c>
      <c r="K13" s="15">
        <v>0</v>
      </c>
      <c r="L13" s="26"/>
      <c r="M13" s="31" t="s">
        <v>35</v>
      </c>
    </row>
    <row r="14" ht="24" customHeight="1" spans="1:13">
      <c r="A14" s="11"/>
      <c r="B14" s="12"/>
      <c r="C14" s="13"/>
      <c r="D14" s="14"/>
      <c r="E14" s="13"/>
      <c r="F14" s="13"/>
      <c r="G14" s="15"/>
      <c r="H14" s="16"/>
      <c r="I14" s="23"/>
      <c r="J14" s="16"/>
      <c r="K14" s="15"/>
      <c r="L14" s="26"/>
      <c r="M14" s="26"/>
    </row>
    <row r="15" ht="30" customHeight="1" spans="1:13">
      <c r="A15" s="11">
        <v>1</v>
      </c>
      <c r="B15" s="12" t="s">
        <v>40</v>
      </c>
      <c r="C15" s="13" t="s">
        <v>41</v>
      </c>
      <c r="D15" s="14" t="s">
        <v>17</v>
      </c>
      <c r="E15" s="13" t="s">
        <v>42</v>
      </c>
      <c r="F15" s="13">
        <v>174</v>
      </c>
      <c r="G15" s="15">
        <f t="shared" ref="G15:G24" si="4">F15/3</f>
        <v>58</v>
      </c>
      <c r="H15" s="16">
        <f t="shared" ref="H15:H24" si="5">G15*0.3</f>
        <v>17.4</v>
      </c>
      <c r="I15" s="15">
        <v>73.84</v>
      </c>
      <c r="J15" s="16">
        <f t="shared" ref="J15:J24" si="6">I15*0.4</f>
        <v>29.536</v>
      </c>
      <c r="K15" s="15">
        <f t="shared" ref="K15:K21" si="7">H15+J15</f>
        <v>46.936</v>
      </c>
      <c r="L15" s="32">
        <v>1</v>
      </c>
      <c r="M15" s="25" t="s">
        <v>20</v>
      </c>
    </row>
    <row r="16" ht="30" customHeight="1" spans="1:13">
      <c r="A16" s="11">
        <v>2</v>
      </c>
      <c r="B16" s="12" t="s">
        <v>43</v>
      </c>
      <c r="C16" s="13" t="s">
        <v>44</v>
      </c>
      <c r="D16" s="14" t="s">
        <v>17</v>
      </c>
      <c r="E16" s="13" t="s">
        <v>42</v>
      </c>
      <c r="F16" s="13">
        <v>176.5</v>
      </c>
      <c r="G16" s="15">
        <f t="shared" si="4"/>
        <v>58.8333333333333</v>
      </c>
      <c r="H16" s="16">
        <f t="shared" si="5"/>
        <v>17.65</v>
      </c>
      <c r="I16" s="15">
        <v>70.03</v>
      </c>
      <c r="J16" s="16">
        <f t="shared" si="6"/>
        <v>28.012</v>
      </c>
      <c r="K16" s="15">
        <f t="shared" si="7"/>
        <v>45.662</v>
      </c>
      <c r="L16" s="33" t="s">
        <v>45</v>
      </c>
      <c r="M16" s="25" t="s">
        <v>20</v>
      </c>
    </row>
    <row r="17" ht="30" customHeight="1" spans="1:13">
      <c r="A17" s="11">
        <v>3</v>
      </c>
      <c r="B17" s="12" t="s">
        <v>46</v>
      </c>
      <c r="C17" s="13" t="s">
        <v>47</v>
      </c>
      <c r="D17" s="14" t="s">
        <v>17</v>
      </c>
      <c r="E17" s="13" t="s">
        <v>42</v>
      </c>
      <c r="F17" s="13">
        <v>165.5</v>
      </c>
      <c r="G17" s="15">
        <f t="shared" si="4"/>
        <v>55.1666666666667</v>
      </c>
      <c r="H17" s="16">
        <f t="shared" si="5"/>
        <v>16.55</v>
      </c>
      <c r="I17" s="15">
        <v>70.62</v>
      </c>
      <c r="J17" s="16">
        <f t="shared" si="6"/>
        <v>28.248</v>
      </c>
      <c r="K17" s="15">
        <f t="shared" si="7"/>
        <v>44.798</v>
      </c>
      <c r="L17" s="33" t="s">
        <v>48</v>
      </c>
      <c r="M17" s="25" t="s">
        <v>20</v>
      </c>
    </row>
    <row r="18" ht="30" customHeight="1" spans="1:13">
      <c r="A18" s="11">
        <v>4</v>
      </c>
      <c r="B18" s="12" t="s">
        <v>49</v>
      </c>
      <c r="C18" s="13" t="s">
        <v>50</v>
      </c>
      <c r="D18" s="14" t="s">
        <v>17</v>
      </c>
      <c r="E18" s="13" t="s">
        <v>42</v>
      </c>
      <c r="F18" s="13">
        <v>170</v>
      </c>
      <c r="G18" s="15">
        <f t="shared" si="4"/>
        <v>56.6666666666667</v>
      </c>
      <c r="H18" s="16">
        <f t="shared" si="5"/>
        <v>17</v>
      </c>
      <c r="I18" s="15">
        <v>67.61</v>
      </c>
      <c r="J18" s="16">
        <f t="shared" si="6"/>
        <v>27.044</v>
      </c>
      <c r="K18" s="15">
        <f t="shared" si="7"/>
        <v>44.044</v>
      </c>
      <c r="L18" s="26"/>
      <c r="M18" s="26"/>
    </row>
    <row r="19" ht="30" customHeight="1" spans="1:13">
      <c r="A19" s="11">
        <v>5</v>
      </c>
      <c r="B19" s="12" t="s">
        <v>51</v>
      </c>
      <c r="C19" s="13" t="s">
        <v>52</v>
      </c>
      <c r="D19" s="14" t="s">
        <v>17</v>
      </c>
      <c r="E19" s="13" t="s">
        <v>42</v>
      </c>
      <c r="F19" s="13">
        <v>168.5</v>
      </c>
      <c r="G19" s="15">
        <f t="shared" si="4"/>
        <v>56.1666666666667</v>
      </c>
      <c r="H19" s="16">
        <f t="shared" si="5"/>
        <v>16.85</v>
      </c>
      <c r="I19" s="15">
        <v>67.95</v>
      </c>
      <c r="J19" s="16">
        <f t="shared" si="6"/>
        <v>27.18</v>
      </c>
      <c r="K19" s="15">
        <f t="shared" si="7"/>
        <v>44.03</v>
      </c>
      <c r="L19" s="26"/>
      <c r="M19" s="26"/>
    </row>
    <row r="20" ht="30" customHeight="1" spans="1:13">
      <c r="A20" s="11">
        <v>6</v>
      </c>
      <c r="B20" s="12" t="s">
        <v>53</v>
      </c>
      <c r="C20" s="13" t="s">
        <v>54</v>
      </c>
      <c r="D20" s="14" t="s">
        <v>17</v>
      </c>
      <c r="E20" s="13" t="s">
        <v>42</v>
      </c>
      <c r="F20" s="13">
        <v>149.5</v>
      </c>
      <c r="G20" s="15">
        <f t="shared" si="4"/>
        <v>49.8333333333333</v>
      </c>
      <c r="H20" s="16">
        <f t="shared" si="5"/>
        <v>14.95</v>
      </c>
      <c r="I20" s="15">
        <v>67.9</v>
      </c>
      <c r="J20" s="16">
        <f t="shared" si="6"/>
        <v>27.16</v>
      </c>
      <c r="K20" s="15">
        <f t="shared" si="7"/>
        <v>42.11</v>
      </c>
      <c r="L20" s="34"/>
      <c r="M20" s="26"/>
    </row>
    <row r="21" ht="30" customHeight="1" spans="1:13">
      <c r="A21" s="11">
        <v>7</v>
      </c>
      <c r="B21" s="12" t="s">
        <v>55</v>
      </c>
      <c r="C21" s="13" t="s">
        <v>56</v>
      </c>
      <c r="D21" s="14" t="s">
        <v>17</v>
      </c>
      <c r="E21" s="13" t="s">
        <v>42</v>
      </c>
      <c r="F21" s="13">
        <v>153</v>
      </c>
      <c r="G21" s="15">
        <f t="shared" si="4"/>
        <v>51</v>
      </c>
      <c r="H21" s="16">
        <f t="shared" si="5"/>
        <v>15.3</v>
      </c>
      <c r="I21" s="15">
        <v>61.87</v>
      </c>
      <c r="J21" s="16">
        <f t="shared" si="6"/>
        <v>24.748</v>
      </c>
      <c r="K21" s="15">
        <f t="shared" si="7"/>
        <v>40.048</v>
      </c>
      <c r="L21" s="26"/>
      <c r="M21" s="26"/>
    </row>
    <row r="22" ht="30" customHeight="1" spans="1:13">
      <c r="A22" s="11">
        <v>8</v>
      </c>
      <c r="B22" s="12" t="s">
        <v>57</v>
      </c>
      <c r="C22" s="13" t="s">
        <v>58</v>
      </c>
      <c r="D22" s="14" t="s">
        <v>17</v>
      </c>
      <c r="E22" s="13" t="s">
        <v>42</v>
      </c>
      <c r="F22" s="13">
        <v>142</v>
      </c>
      <c r="G22" s="15">
        <f t="shared" si="4"/>
        <v>47.3333333333333</v>
      </c>
      <c r="H22" s="16">
        <f t="shared" si="5"/>
        <v>14.2</v>
      </c>
      <c r="I22" s="15">
        <v>0</v>
      </c>
      <c r="J22" s="16">
        <f t="shared" si="6"/>
        <v>0</v>
      </c>
      <c r="K22" s="15">
        <v>0</v>
      </c>
      <c r="L22" s="34"/>
      <c r="M22" s="14" t="s">
        <v>59</v>
      </c>
    </row>
    <row r="23" ht="30" customHeight="1" spans="1:13">
      <c r="A23" s="11">
        <v>9</v>
      </c>
      <c r="B23" s="12" t="s">
        <v>60</v>
      </c>
      <c r="C23" s="13" t="s">
        <v>61</v>
      </c>
      <c r="D23" s="14" t="s">
        <v>17</v>
      </c>
      <c r="E23" s="13" t="s">
        <v>42</v>
      </c>
      <c r="F23" s="13">
        <v>141.5</v>
      </c>
      <c r="G23" s="15">
        <f t="shared" si="4"/>
        <v>47.1666666666667</v>
      </c>
      <c r="H23" s="16">
        <f t="shared" si="5"/>
        <v>14.15</v>
      </c>
      <c r="I23" s="15">
        <v>0</v>
      </c>
      <c r="J23" s="16">
        <f t="shared" si="6"/>
        <v>0</v>
      </c>
      <c r="K23" s="15">
        <v>0</v>
      </c>
      <c r="L23" s="35"/>
      <c r="M23" s="36" t="s">
        <v>59</v>
      </c>
    </row>
    <row r="24" ht="30" customHeight="1" spans="1:13">
      <c r="A24" s="11">
        <v>10</v>
      </c>
      <c r="B24" s="12" t="s">
        <v>62</v>
      </c>
      <c r="C24" s="13" t="s">
        <v>63</v>
      </c>
      <c r="D24" s="14" t="s">
        <v>17</v>
      </c>
      <c r="E24" s="13" t="s">
        <v>42</v>
      </c>
      <c r="F24" s="13">
        <v>136.5</v>
      </c>
      <c r="G24" s="15">
        <f t="shared" si="4"/>
        <v>45.5</v>
      </c>
      <c r="H24" s="16">
        <f t="shared" si="5"/>
        <v>13.65</v>
      </c>
      <c r="I24" s="15">
        <v>0</v>
      </c>
      <c r="J24" s="16">
        <f t="shared" si="6"/>
        <v>0</v>
      </c>
      <c r="K24" s="15">
        <v>0</v>
      </c>
      <c r="L24" s="35"/>
      <c r="M24" s="36" t="s">
        <v>59</v>
      </c>
    </row>
    <row r="25" ht="25" customHeight="1" spans="1:13">
      <c r="A25" s="11"/>
      <c r="B25" s="12"/>
      <c r="C25" s="13"/>
      <c r="D25" s="14"/>
      <c r="E25" s="13"/>
      <c r="F25" s="13"/>
      <c r="G25" s="15"/>
      <c r="H25" s="16"/>
      <c r="I25" s="15"/>
      <c r="J25" s="16"/>
      <c r="K25" s="15"/>
      <c r="L25" s="35"/>
      <c r="M25" s="35"/>
    </row>
    <row r="26" ht="30" customHeight="1" spans="1:13">
      <c r="A26" s="17">
        <v>1</v>
      </c>
      <c r="B26" s="12" t="s">
        <v>64</v>
      </c>
      <c r="C26" s="13" t="s">
        <v>65</v>
      </c>
      <c r="D26" s="18" t="s">
        <v>66</v>
      </c>
      <c r="E26" s="19" t="s">
        <v>67</v>
      </c>
      <c r="F26" s="13">
        <v>169.5</v>
      </c>
      <c r="G26" s="15">
        <f>F26/3</f>
        <v>56.5</v>
      </c>
      <c r="H26" s="16">
        <f t="shared" ref="H26:H53" si="8">G26*0.3</f>
        <v>16.95</v>
      </c>
      <c r="I26" s="15">
        <v>74.8</v>
      </c>
      <c r="J26" s="16">
        <f>I26*0.4</f>
        <v>29.92</v>
      </c>
      <c r="K26" s="15">
        <f>H26+J26</f>
        <v>46.87</v>
      </c>
      <c r="L26" s="32">
        <v>1</v>
      </c>
      <c r="M26" s="25" t="s">
        <v>20</v>
      </c>
    </row>
    <row r="27" ht="24" customHeight="1" spans="1:13">
      <c r="A27" s="17"/>
      <c r="B27" s="12"/>
      <c r="C27" s="13"/>
      <c r="D27" s="18"/>
      <c r="E27" s="19"/>
      <c r="F27" s="13"/>
      <c r="G27" s="15"/>
      <c r="H27" s="16"/>
      <c r="I27" s="15"/>
      <c r="J27" s="16"/>
      <c r="K27" s="15"/>
      <c r="L27" s="35"/>
      <c r="M27" s="35"/>
    </row>
    <row r="28" ht="30" customHeight="1" spans="1:13">
      <c r="A28" s="17">
        <v>1</v>
      </c>
      <c r="B28" s="12" t="s">
        <v>68</v>
      </c>
      <c r="C28" s="13" t="s">
        <v>69</v>
      </c>
      <c r="D28" s="18" t="s">
        <v>66</v>
      </c>
      <c r="E28" s="13" t="s">
        <v>42</v>
      </c>
      <c r="F28" s="13">
        <v>200.5</v>
      </c>
      <c r="G28" s="15">
        <f t="shared" ref="G28:G37" si="9">F28/3</f>
        <v>66.8333333333333</v>
      </c>
      <c r="H28" s="16">
        <f t="shared" si="8"/>
        <v>20.05</v>
      </c>
      <c r="I28" s="15">
        <v>79.37</v>
      </c>
      <c r="J28" s="16">
        <f t="shared" ref="J28:J34" si="10">I28*0.4</f>
        <v>31.748</v>
      </c>
      <c r="K28" s="15">
        <f t="shared" ref="K28:K34" si="11">H28+J28</f>
        <v>51.798</v>
      </c>
      <c r="L28" s="32">
        <v>1</v>
      </c>
      <c r="M28" s="25" t="s">
        <v>20</v>
      </c>
    </row>
    <row r="29" ht="27" customHeight="1" spans="1:13">
      <c r="A29" s="17">
        <v>2</v>
      </c>
      <c r="B29" s="12" t="s">
        <v>70</v>
      </c>
      <c r="C29" s="13" t="s">
        <v>71</v>
      </c>
      <c r="D29" s="18" t="s">
        <v>66</v>
      </c>
      <c r="E29" s="13" t="s">
        <v>42</v>
      </c>
      <c r="F29" s="13">
        <v>170.5</v>
      </c>
      <c r="G29" s="15">
        <f t="shared" si="9"/>
        <v>56.8333333333333</v>
      </c>
      <c r="H29" s="16">
        <f t="shared" si="8"/>
        <v>17.05</v>
      </c>
      <c r="I29" s="15">
        <v>81</v>
      </c>
      <c r="J29" s="16">
        <f t="shared" si="10"/>
        <v>32.4</v>
      </c>
      <c r="K29" s="15">
        <f t="shared" si="11"/>
        <v>49.45</v>
      </c>
      <c r="L29" s="33" t="s">
        <v>45</v>
      </c>
      <c r="M29" s="25" t="s">
        <v>20</v>
      </c>
    </row>
    <row r="30" ht="30" customHeight="1" spans="1:13">
      <c r="A30" s="17">
        <v>3</v>
      </c>
      <c r="B30" s="12" t="s">
        <v>72</v>
      </c>
      <c r="C30" s="13" t="s">
        <v>73</v>
      </c>
      <c r="D30" s="18" t="s">
        <v>66</v>
      </c>
      <c r="E30" s="13" t="s">
        <v>42</v>
      </c>
      <c r="F30" s="13">
        <v>186.5</v>
      </c>
      <c r="G30" s="15">
        <f t="shared" si="9"/>
        <v>62.1666666666667</v>
      </c>
      <c r="H30" s="16">
        <f t="shared" si="8"/>
        <v>18.65</v>
      </c>
      <c r="I30" s="15">
        <v>75.34</v>
      </c>
      <c r="J30" s="16">
        <f t="shared" si="10"/>
        <v>30.136</v>
      </c>
      <c r="K30" s="15">
        <f t="shared" si="11"/>
        <v>48.786</v>
      </c>
      <c r="L30" s="33" t="s">
        <v>48</v>
      </c>
      <c r="M30" s="25" t="s">
        <v>20</v>
      </c>
    </row>
    <row r="31" ht="30" customHeight="1" spans="1:13">
      <c r="A31" s="17">
        <v>4</v>
      </c>
      <c r="B31" s="12" t="s">
        <v>74</v>
      </c>
      <c r="C31" s="13" t="s">
        <v>75</v>
      </c>
      <c r="D31" s="18" t="s">
        <v>66</v>
      </c>
      <c r="E31" s="13" t="s">
        <v>42</v>
      </c>
      <c r="F31" s="13">
        <v>190.5</v>
      </c>
      <c r="G31" s="15">
        <f t="shared" si="9"/>
        <v>63.5</v>
      </c>
      <c r="H31" s="16">
        <f t="shared" si="8"/>
        <v>19.05</v>
      </c>
      <c r="I31" s="15">
        <v>71.84</v>
      </c>
      <c r="J31" s="16">
        <f t="shared" si="10"/>
        <v>28.736</v>
      </c>
      <c r="K31" s="15">
        <f t="shared" si="11"/>
        <v>47.786</v>
      </c>
      <c r="L31" s="35"/>
      <c r="M31" s="35"/>
    </row>
    <row r="32" ht="31" customHeight="1" spans="1:13">
      <c r="A32" s="17">
        <v>5</v>
      </c>
      <c r="B32" s="12" t="s">
        <v>76</v>
      </c>
      <c r="C32" s="13" t="s">
        <v>77</v>
      </c>
      <c r="D32" s="18" t="s">
        <v>66</v>
      </c>
      <c r="E32" s="13" t="s">
        <v>42</v>
      </c>
      <c r="F32" s="13">
        <v>178.5</v>
      </c>
      <c r="G32" s="15">
        <f t="shared" si="9"/>
        <v>59.5</v>
      </c>
      <c r="H32" s="16">
        <f t="shared" si="8"/>
        <v>17.85</v>
      </c>
      <c r="I32" s="15">
        <v>69.89</v>
      </c>
      <c r="J32" s="16">
        <f t="shared" si="10"/>
        <v>27.956</v>
      </c>
      <c r="K32" s="15">
        <f t="shared" si="11"/>
        <v>45.806</v>
      </c>
      <c r="L32" s="35"/>
      <c r="M32" s="35"/>
    </row>
    <row r="33" ht="30" customHeight="1" spans="1:13">
      <c r="A33" s="17">
        <v>6</v>
      </c>
      <c r="B33" s="12" t="s">
        <v>78</v>
      </c>
      <c r="C33" s="13" t="s">
        <v>79</v>
      </c>
      <c r="D33" s="18" t="s">
        <v>66</v>
      </c>
      <c r="E33" s="13" t="s">
        <v>42</v>
      </c>
      <c r="F33" s="13">
        <v>174.5</v>
      </c>
      <c r="G33" s="15">
        <f t="shared" si="9"/>
        <v>58.1666666666667</v>
      </c>
      <c r="H33" s="16">
        <f t="shared" si="8"/>
        <v>17.45</v>
      </c>
      <c r="I33" s="15">
        <v>65.45</v>
      </c>
      <c r="J33" s="16">
        <f t="shared" si="10"/>
        <v>26.18</v>
      </c>
      <c r="K33" s="15">
        <f t="shared" si="11"/>
        <v>43.63</v>
      </c>
      <c r="L33" s="35"/>
      <c r="M33" s="35"/>
    </row>
    <row r="34" ht="34" customHeight="1" spans="1:13">
      <c r="A34" s="17">
        <v>7</v>
      </c>
      <c r="B34" s="12" t="s">
        <v>80</v>
      </c>
      <c r="C34" s="13" t="s">
        <v>81</v>
      </c>
      <c r="D34" s="18" t="s">
        <v>66</v>
      </c>
      <c r="E34" s="13" t="s">
        <v>42</v>
      </c>
      <c r="F34" s="13">
        <v>176.5</v>
      </c>
      <c r="G34" s="15">
        <f t="shared" si="9"/>
        <v>58.8333333333333</v>
      </c>
      <c r="H34" s="16">
        <f t="shared" si="8"/>
        <v>17.65</v>
      </c>
      <c r="I34" s="15">
        <v>64.12</v>
      </c>
      <c r="J34" s="16">
        <f t="shared" si="10"/>
        <v>25.648</v>
      </c>
      <c r="K34" s="15">
        <f t="shared" si="11"/>
        <v>43.298</v>
      </c>
      <c r="L34" s="35"/>
      <c r="M34" s="35"/>
    </row>
    <row r="35" ht="41" customHeight="1" spans="1:13">
      <c r="A35" s="17">
        <v>8</v>
      </c>
      <c r="B35" s="12" t="s">
        <v>82</v>
      </c>
      <c r="C35" s="13" t="s">
        <v>83</v>
      </c>
      <c r="D35" s="18" t="s">
        <v>66</v>
      </c>
      <c r="E35" s="13" t="s">
        <v>42</v>
      </c>
      <c r="F35" s="13">
        <v>183.5</v>
      </c>
      <c r="G35" s="15">
        <f t="shared" si="9"/>
        <v>61.1666666666667</v>
      </c>
      <c r="H35" s="16">
        <f t="shared" si="8"/>
        <v>18.35</v>
      </c>
      <c r="I35" s="15">
        <v>59.98</v>
      </c>
      <c r="J35" s="16">
        <v>0</v>
      </c>
      <c r="K35" s="15">
        <v>0</v>
      </c>
      <c r="L35" s="35"/>
      <c r="M35" s="31" t="s">
        <v>35</v>
      </c>
    </row>
    <row r="36" ht="39" customHeight="1" spans="1:13">
      <c r="A36" s="17">
        <v>9</v>
      </c>
      <c r="B36" s="12" t="s">
        <v>84</v>
      </c>
      <c r="C36" s="13" t="s">
        <v>85</v>
      </c>
      <c r="D36" s="18" t="s">
        <v>66</v>
      </c>
      <c r="E36" s="13" t="s">
        <v>42</v>
      </c>
      <c r="F36" s="13">
        <v>183</v>
      </c>
      <c r="G36" s="15">
        <f t="shared" si="9"/>
        <v>61</v>
      </c>
      <c r="H36" s="16">
        <f t="shared" si="8"/>
        <v>18.3</v>
      </c>
      <c r="I36" s="15">
        <v>59.89</v>
      </c>
      <c r="J36" s="16">
        <v>0</v>
      </c>
      <c r="K36" s="15">
        <v>0</v>
      </c>
      <c r="L36" s="35"/>
      <c r="M36" s="31" t="s">
        <v>35</v>
      </c>
    </row>
    <row r="37" ht="43" customHeight="1" spans="1:13">
      <c r="A37" s="17">
        <v>10</v>
      </c>
      <c r="B37" s="12" t="s">
        <v>86</v>
      </c>
      <c r="C37" s="13" t="s">
        <v>87</v>
      </c>
      <c r="D37" s="18" t="s">
        <v>66</v>
      </c>
      <c r="E37" s="13" t="s">
        <v>42</v>
      </c>
      <c r="F37" s="13">
        <v>171.5</v>
      </c>
      <c r="G37" s="15">
        <f t="shared" si="9"/>
        <v>57.1666666666667</v>
      </c>
      <c r="H37" s="16">
        <f t="shared" si="8"/>
        <v>17.15</v>
      </c>
      <c r="I37" s="15">
        <v>57.17</v>
      </c>
      <c r="J37" s="16">
        <v>0</v>
      </c>
      <c r="K37" s="15">
        <v>0</v>
      </c>
      <c r="L37" s="35"/>
      <c r="M37" s="31" t="s">
        <v>35</v>
      </c>
    </row>
    <row r="38" ht="22" customHeight="1" spans="1:13">
      <c r="A38" s="17"/>
      <c r="B38" s="12"/>
      <c r="C38" s="13"/>
      <c r="D38" s="18"/>
      <c r="E38" s="13"/>
      <c r="F38" s="13"/>
      <c r="G38" s="15"/>
      <c r="H38" s="16"/>
      <c r="I38" s="15"/>
      <c r="J38" s="16"/>
      <c r="K38" s="15"/>
      <c r="L38" s="35"/>
      <c r="M38" s="35"/>
    </row>
    <row r="39" ht="28" customHeight="1" spans="1:13">
      <c r="A39" s="17">
        <v>1</v>
      </c>
      <c r="B39" s="12" t="s">
        <v>88</v>
      </c>
      <c r="C39" s="13" t="s">
        <v>89</v>
      </c>
      <c r="D39" s="18" t="s">
        <v>90</v>
      </c>
      <c r="E39" s="13" t="s">
        <v>18</v>
      </c>
      <c r="F39" s="13">
        <v>168</v>
      </c>
      <c r="G39" s="15">
        <f t="shared" ref="G39:G50" si="12">F39/3</f>
        <v>56</v>
      </c>
      <c r="H39" s="16">
        <f t="shared" si="8"/>
        <v>16.8</v>
      </c>
      <c r="I39" s="15">
        <v>74.34</v>
      </c>
      <c r="J39" s="16">
        <f t="shared" ref="J39:J50" si="13">I39*0.4</f>
        <v>29.736</v>
      </c>
      <c r="K39" s="15">
        <f t="shared" ref="K39:K49" si="14">H39+J39</f>
        <v>46.536</v>
      </c>
      <c r="L39" s="32">
        <v>1</v>
      </c>
      <c r="M39" s="25" t="s">
        <v>20</v>
      </c>
    </row>
    <row r="40" ht="28" customHeight="1" spans="1:13">
      <c r="A40" s="17">
        <v>2</v>
      </c>
      <c r="B40" s="12" t="s">
        <v>91</v>
      </c>
      <c r="C40" s="13" t="s">
        <v>92</v>
      </c>
      <c r="D40" s="18" t="s">
        <v>90</v>
      </c>
      <c r="E40" s="13" t="s">
        <v>18</v>
      </c>
      <c r="F40" s="13">
        <v>165.5</v>
      </c>
      <c r="G40" s="15">
        <f t="shared" si="12"/>
        <v>55.1666666666667</v>
      </c>
      <c r="H40" s="16">
        <f t="shared" si="8"/>
        <v>16.55</v>
      </c>
      <c r="I40" s="15">
        <v>68.73</v>
      </c>
      <c r="J40" s="16">
        <f t="shared" si="13"/>
        <v>27.492</v>
      </c>
      <c r="K40" s="15">
        <f t="shared" si="14"/>
        <v>44.042</v>
      </c>
      <c r="L40" s="32">
        <v>2</v>
      </c>
      <c r="M40" s="25" t="s">
        <v>20</v>
      </c>
    </row>
    <row r="41" ht="28" customHeight="1" spans="1:13">
      <c r="A41" s="17">
        <v>3</v>
      </c>
      <c r="B41" s="12" t="s">
        <v>93</v>
      </c>
      <c r="C41" s="13" t="s">
        <v>94</v>
      </c>
      <c r="D41" s="18" t="s">
        <v>90</v>
      </c>
      <c r="E41" s="13" t="s">
        <v>18</v>
      </c>
      <c r="F41" s="13">
        <v>138</v>
      </c>
      <c r="G41" s="15">
        <f t="shared" si="12"/>
        <v>46</v>
      </c>
      <c r="H41" s="16">
        <f t="shared" si="8"/>
        <v>13.8</v>
      </c>
      <c r="I41" s="15">
        <v>74.39</v>
      </c>
      <c r="J41" s="16">
        <f t="shared" si="13"/>
        <v>29.756</v>
      </c>
      <c r="K41" s="15">
        <f t="shared" si="14"/>
        <v>43.556</v>
      </c>
      <c r="L41" s="32">
        <v>3</v>
      </c>
      <c r="M41" s="25" t="s">
        <v>20</v>
      </c>
    </row>
    <row r="42" ht="28" customHeight="1" spans="1:13">
      <c r="A42" s="17">
        <v>4</v>
      </c>
      <c r="B42" s="12" t="s">
        <v>95</v>
      </c>
      <c r="C42" s="13" t="s">
        <v>96</v>
      </c>
      <c r="D42" s="18" t="s">
        <v>90</v>
      </c>
      <c r="E42" s="13" t="s">
        <v>18</v>
      </c>
      <c r="F42" s="13">
        <v>138</v>
      </c>
      <c r="G42" s="15">
        <f t="shared" si="12"/>
        <v>46</v>
      </c>
      <c r="H42" s="16">
        <f t="shared" si="8"/>
        <v>13.8</v>
      </c>
      <c r="I42" s="15">
        <v>74.34</v>
      </c>
      <c r="J42" s="16">
        <f t="shared" si="13"/>
        <v>29.736</v>
      </c>
      <c r="K42" s="15">
        <f t="shared" si="14"/>
        <v>43.536</v>
      </c>
      <c r="L42" s="32">
        <v>4</v>
      </c>
      <c r="M42" s="25" t="s">
        <v>20</v>
      </c>
    </row>
    <row r="43" ht="28" customHeight="1" spans="1:13">
      <c r="A43" s="17">
        <v>5</v>
      </c>
      <c r="B43" s="12" t="s">
        <v>97</v>
      </c>
      <c r="C43" s="13" t="s">
        <v>98</v>
      </c>
      <c r="D43" s="18" t="s">
        <v>90</v>
      </c>
      <c r="E43" s="13" t="s">
        <v>18</v>
      </c>
      <c r="F43" s="13">
        <v>160.5</v>
      </c>
      <c r="G43" s="15">
        <f t="shared" si="12"/>
        <v>53.5</v>
      </c>
      <c r="H43" s="16">
        <f t="shared" si="8"/>
        <v>16.05</v>
      </c>
      <c r="I43" s="15">
        <v>67.37</v>
      </c>
      <c r="J43" s="16">
        <f t="shared" si="13"/>
        <v>26.948</v>
      </c>
      <c r="K43" s="15">
        <f t="shared" si="14"/>
        <v>42.998</v>
      </c>
      <c r="L43" s="32">
        <v>5</v>
      </c>
      <c r="M43" s="25" t="s">
        <v>20</v>
      </c>
    </row>
    <row r="44" ht="28" customHeight="1" spans="1:13">
      <c r="A44" s="17">
        <v>6</v>
      </c>
      <c r="B44" s="12" t="s">
        <v>99</v>
      </c>
      <c r="C44" s="13" t="s">
        <v>100</v>
      </c>
      <c r="D44" s="18" t="s">
        <v>90</v>
      </c>
      <c r="E44" s="13" t="s">
        <v>18</v>
      </c>
      <c r="F44" s="13">
        <v>129.5</v>
      </c>
      <c r="G44" s="15">
        <f t="shared" si="12"/>
        <v>43.1666666666667</v>
      </c>
      <c r="H44" s="16">
        <f t="shared" si="8"/>
        <v>12.95</v>
      </c>
      <c r="I44" s="15">
        <v>74.95</v>
      </c>
      <c r="J44" s="16">
        <f t="shared" si="13"/>
        <v>29.98</v>
      </c>
      <c r="K44" s="15">
        <f t="shared" si="14"/>
        <v>42.93</v>
      </c>
      <c r="L44" s="32">
        <v>6</v>
      </c>
      <c r="M44" s="25" t="s">
        <v>20</v>
      </c>
    </row>
    <row r="45" ht="28" customHeight="1" spans="1:13">
      <c r="A45" s="17">
        <v>7</v>
      </c>
      <c r="B45" s="12" t="s">
        <v>101</v>
      </c>
      <c r="C45" s="13" t="s">
        <v>102</v>
      </c>
      <c r="D45" s="18" t="s">
        <v>90</v>
      </c>
      <c r="E45" s="13" t="s">
        <v>18</v>
      </c>
      <c r="F45" s="13">
        <v>154</v>
      </c>
      <c r="G45" s="15">
        <f t="shared" si="12"/>
        <v>51.3333333333333</v>
      </c>
      <c r="H45" s="16">
        <f t="shared" si="8"/>
        <v>15.4</v>
      </c>
      <c r="I45" s="15">
        <v>67.62</v>
      </c>
      <c r="J45" s="16">
        <f t="shared" si="13"/>
        <v>27.048</v>
      </c>
      <c r="K45" s="15">
        <f t="shared" si="14"/>
        <v>42.448</v>
      </c>
      <c r="L45" s="32">
        <v>7</v>
      </c>
      <c r="M45" s="25" t="s">
        <v>20</v>
      </c>
    </row>
    <row r="46" ht="28" customHeight="1" spans="1:13">
      <c r="A46" s="17">
        <v>8</v>
      </c>
      <c r="B46" s="12" t="s">
        <v>103</v>
      </c>
      <c r="C46" s="13" t="s">
        <v>104</v>
      </c>
      <c r="D46" s="18" t="s">
        <v>90</v>
      </c>
      <c r="E46" s="13" t="s">
        <v>18</v>
      </c>
      <c r="F46" s="13">
        <v>142</v>
      </c>
      <c r="G46" s="15">
        <f t="shared" si="12"/>
        <v>47.3333333333333</v>
      </c>
      <c r="H46" s="16">
        <f t="shared" si="8"/>
        <v>14.2</v>
      </c>
      <c r="I46" s="15">
        <v>66.7</v>
      </c>
      <c r="J46" s="16">
        <f t="shared" si="13"/>
        <v>26.68</v>
      </c>
      <c r="K46" s="15">
        <f t="shared" si="14"/>
        <v>40.88</v>
      </c>
      <c r="L46" s="32">
        <v>8</v>
      </c>
      <c r="M46" s="25" t="s">
        <v>20</v>
      </c>
    </row>
    <row r="47" ht="28" customHeight="1" spans="1:13">
      <c r="A47" s="17">
        <v>9</v>
      </c>
      <c r="B47" s="12" t="s">
        <v>105</v>
      </c>
      <c r="C47" s="13" t="s">
        <v>106</v>
      </c>
      <c r="D47" s="18" t="s">
        <v>90</v>
      </c>
      <c r="E47" s="13" t="s">
        <v>18</v>
      </c>
      <c r="F47" s="13">
        <v>126</v>
      </c>
      <c r="G47" s="15">
        <f t="shared" si="12"/>
        <v>42</v>
      </c>
      <c r="H47" s="16">
        <f t="shared" si="8"/>
        <v>12.6</v>
      </c>
      <c r="I47" s="15">
        <v>69.84</v>
      </c>
      <c r="J47" s="16">
        <f t="shared" si="13"/>
        <v>27.936</v>
      </c>
      <c r="K47" s="15">
        <f t="shared" si="14"/>
        <v>40.536</v>
      </c>
      <c r="L47" s="32">
        <v>9</v>
      </c>
      <c r="M47" s="25" t="s">
        <v>20</v>
      </c>
    </row>
    <row r="48" ht="28" customHeight="1" spans="1:13">
      <c r="A48" s="17">
        <v>10</v>
      </c>
      <c r="B48" s="12" t="s">
        <v>107</v>
      </c>
      <c r="C48" s="13" t="s">
        <v>108</v>
      </c>
      <c r="D48" s="18" t="s">
        <v>90</v>
      </c>
      <c r="E48" s="13" t="s">
        <v>18</v>
      </c>
      <c r="F48" s="13">
        <v>139.5</v>
      </c>
      <c r="G48" s="15">
        <f t="shared" si="12"/>
        <v>46.5</v>
      </c>
      <c r="H48" s="16">
        <f t="shared" si="8"/>
        <v>13.95</v>
      </c>
      <c r="I48" s="15">
        <v>66.09</v>
      </c>
      <c r="J48" s="16">
        <f t="shared" si="13"/>
        <v>26.436</v>
      </c>
      <c r="K48" s="15">
        <f t="shared" si="14"/>
        <v>40.386</v>
      </c>
      <c r="L48" s="35"/>
      <c r="M48" s="35"/>
    </row>
    <row r="49" ht="28" customHeight="1" spans="1:13">
      <c r="A49" s="17">
        <v>11</v>
      </c>
      <c r="B49" s="12" t="s">
        <v>109</v>
      </c>
      <c r="C49" s="13" t="s">
        <v>110</v>
      </c>
      <c r="D49" s="18" t="s">
        <v>90</v>
      </c>
      <c r="E49" s="13" t="s">
        <v>18</v>
      </c>
      <c r="F49" s="13">
        <v>123</v>
      </c>
      <c r="G49" s="15">
        <f t="shared" si="12"/>
        <v>41</v>
      </c>
      <c r="H49" s="16">
        <f t="shared" si="8"/>
        <v>12.3</v>
      </c>
      <c r="I49" s="15">
        <v>65.86</v>
      </c>
      <c r="J49" s="16">
        <f t="shared" si="13"/>
        <v>26.344</v>
      </c>
      <c r="K49" s="15">
        <f t="shared" si="14"/>
        <v>38.644</v>
      </c>
      <c r="L49" s="35"/>
      <c r="M49" s="35"/>
    </row>
    <row r="50" ht="28" customHeight="1" spans="1:13">
      <c r="A50" s="17">
        <v>12</v>
      </c>
      <c r="B50" s="12" t="s">
        <v>111</v>
      </c>
      <c r="C50" s="13" t="s">
        <v>112</v>
      </c>
      <c r="D50" s="18" t="s">
        <v>90</v>
      </c>
      <c r="E50" s="13" t="s">
        <v>18</v>
      </c>
      <c r="F50" s="13">
        <v>137.5</v>
      </c>
      <c r="G50" s="15">
        <f t="shared" si="12"/>
        <v>45.8333333333333</v>
      </c>
      <c r="H50" s="16">
        <f t="shared" si="8"/>
        <v>13.75</v>
      </c>
      <c r="I50" s="15">
        <v>0</v>
      </c>
      <c r="J50" s="16">
        <f t="shared" si="13"/>
        <v>0</v>
      </c>
      <c r="K50" s="15">
        <v>0</v>
      </c>
      <c r="L50" s="35"/>
      <c r="M50" s="36" t="s">
        <v>59</v>
      </c>
    </row>
    <row r="51" ht="45" customHeight="1" spans="1:13">
      <c r="A51" s="17">
        <v>13</v>
      </c>
      <c r="B51" s="12" t="s">
        <v>113</v>
      </c>
      <c r="C51" s="13" t="s">
        <v>114</v>
      </c>
      <c r="D51" s="18" t="s">
        <v>90</v>
      </c>
      <c r="E51" s="13" t="s">
        <v>18</v>
      </c>
      <c r="F51" s="13">
        <v>123</v>
      </c>
      <c r="G51" s="15">
        <f t="shared" ref="G51:G59" si="15">F51/3</f>
        <v>41</v>
      </c>
      <c r="H51" s="16">
        <f t="shared" si="8"/>
        <v>12.3</v>
      </c>
      <c r="I51" s="15">
        <v>55.97</v>
      </c>
      <c r="J51" s="16">
        <v>0</v>
      </c>
      <c r="K51" s="15">
        <v>0</v>
      </c>
      <c r="L51" s="35"/>
      <c r="M51" s="31" t="s">
        <v>35</v>
      </c>
    </row>
    <row r="52" ht="48" customHeight="1" spans="1:13">
      <c r="A52" s="17">
        <v>14</v>
      </c>
      <c r="B52" s="12" t="s">
        <v>115</v>
      </c>
      <c r="C52" s="13" t="s">
        <v>116</v>
      </c>
      <c r="D52" s="18" t="s">
        <v>90</v>
      </c>
      <c r="E52" s="13" t="s">
        <v>18</v>
      </c>
      <c r="F52" s="13">
        <v>108</v>
      </c>
      <c r="G52" s="15">
        <f t="shared" si="15"/>
        <v>36</v>
      </c>
      <c r="H52" s="16">
        <f t="shared" si="8"/>
        <v>10.8</v>
      </c>
      <c r="I52" s="23">
        <v>53.67</v>
      </c>
      <c r="J52" s="16">
        <v>0</v>
      </c>
      <c r="K52" s="15">
        <v>0</v>
      </c>
      <c r="L52" s="37"/>
      <c r="M52" s="31" t="s">
        <v>35</v>
      </c>
    </row>
    <row r="53" ht="28" customHeight="1" spans="1:13">
      <c r="A53" s="17">
        <v>15</v>
      </c>
      <c r="B53" s="12" t="s">
        <v>117</v>
      </c>
      <c r="C53" s="13" t="s">
        <v>118</v>
      </c>
      <c r="D53" s="18" t="s">
        <v>90</v>
      </c>
      <c r="E53" s="13" t="s">
        <v>18</v>
      </c>
      <c r="F53" s="13">
        <v>103</v>
      </c>
      <c r="G53" s="15">
        <f t="shared" si="15"/>
        <v>34.3333333333333</v>
      </c>
      <c r="H53" s="16">
        <f t="shared" si="8"/>
        <v>10.3</v>
      </c>
      <c r="I53" s="23">
        <v>0</v>
      </c>
      <c r="J53" s="16">
        <f>I53*0.4</f>
        <v>0</v>
      </c>
      <c r="K53" s="15">
        <v>0</v>
      </c>
      <c r="L53" s="37"/>
      <c r="M53" s="36" t="s">
        <v>59</v>
      </c>
    </row>
    <row r="55" ht="43" customHeight="1" spans="1:10">
      <c r="A55" s="7" t="s">
        <v>2</v>
      </c>
      <c r="B55" s="8" t="s">
        <v>3</v>
      </c>
      <c r="C55" s="8" t="s">
        <v>4</v>
      </c>
      <c r="D55" s="8" t="s">
        <v>5</v>
      </c>
      <c r="E55" s="8" t="s">
        <v>6</v>
      </c>
      <c r="F55" s="8" t="s">
        <v>7</v>
      </c>
      <c r="G55" s="9" t="s">
        <v>8</v>
      </c>
      <c r="H55" s="10" t="s">
        <v>119</v>
      </c>
      <c r="I55" s="38" t="s">
        <v>120</v>
      </c>
      <c r="J55" s="22" t="s">
        <v>14</v>
      </c>
    </row>
    <row r="56" ht="20" customHeight="1" spans="1:10">
      <c r="A56" s="20">
        <v>1</v>
      </c>
      <c r="B56" s="12" t="s">
        <v>121</v>
      </c>
      <c r="C56" s="13" t="s">
        <v>122</v>
      </c>
      <c r="D56" s="14" t="s">
        <v>17</v>
      </c>
      <c r="E56" s="13" t="s">
        <v>123</v>
      </c>
      <c r="F56" s="13">
        <v>194.5</v>
      </c>
      <c r="G56" s="15">
        <f t="shared" si="15"/>
        <v>64.8333333333333</v>
      </c>
      <c r="H56" s="21">
        <f t="shared" ref="H56:H59" si="16">G56*0.6</f>
        <v>38.9</v>
      </c>
      <c r="I56" s="39">
        <v>1</v>
      </c>
      <c r="J56" s="40" t="s">
        <v>20</v>
      </c>
    </row>
    <row r="57" ht="20" customHeight="1" spans="1:10">
      <c r="A57" s="20">
        <v>2</v>
      </c>
      <c r="B57" s="12" t="s">
        <v>124</v>
      </c>
      <c r="C57" s="13" t="s">
        <v>125</v>
      </c>
      <c r="D57" s="14" t="s">
        <v>17</v>
      </c>
      <c r="E57" s="13" t="s">
        <v>123</v>
      </c>
      <c r="F57" s="13">
        <v>186.5</v>
      </c>
      <c r="G57" s="15">
        <f t="shared" si="15"/>
        <v>62.1666666666667</v>
      </c>
      <c r="H57" s="21">
        <f t="shared" si="16"/>
        <v>37.3</v>
      </c>
      <c r="I57" s="39">
        <v>2</v>
      </c>
      <c r="J57" s="40" t="s">
        <v>20</v>
      </c>
    </row>
    <row r="58" ht="20" customHeight="1" spans="1:10">
      <c r="A58" s="20">
        <v>3</v>
      </c>
      <c r="B58" s="12" t="s">
        <v>126</v>
      </c>
      <c r="C58" s="13" t="s">
        <v>127</v>
      </c>
      <c r="D58" s="14" t="s">
        <v>17</v>
      </c>
      <c r="E58" s="13" t="s">
        <v>123</v>
      </c>
      <c r="F58" s="13">
        <v>184.5</v>
      </c>
      <c r="G58" s="15">
        <f t="shared" si="15"/>
        <v>61.5</v>
      </c>
      <c r="H58" s="21">
        <f t="shared" si="16"/>
        <v>36.9</v>
      </c>
      <c r="I58" s="39">
        <v>3</v>
      </c>
      <c r="J58" s="40" t="s">
        <v>20</v>
      </c>
    </row>
    <row r="59" ht="20" customHeight="1" spans="1:10">
      <c r="A59" s="20">
        <v>4</v>
      </c>
      <c r="B59" s="12" t="s">
        <v>128</v>
      </c>
      <c r="C59" s="13" t="s">
        <v>129</v>
      </c>
      <c r="D59" s="14" t="s">
        <v>17</v>
      </c>
      <c r="E59" s="13" t="s">
        <v>123</v>
      </c>
      <c r="F59" s="13">
        <v>184.5</v>
      </c>
      <c r="G59" s="15">
        <f t="shared" si="15"/>
        <v>61.5</v>
      </c>
      <c r="H59" s="21">
        <f t="shared" si="16"/>
        <v>36.9</v>
      </c>
      <c r="I59" s="39">
        <v>3</v>
      </c>
      <c r="J59" s="40" t="s">
        <v>20</v>
      </c>
    </row>
  </sheetData>
  <mergeCells count="2">
    <mergeCell ref="A1:B1"/>
    <mergeCell ref="A2:M2"/>
  </mergeCells>
  <pageMargins left="0.275" right="0.236111111111111" top="0.314583333333333" bottom="0.118055555555556" header="0.236111111111111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2020-01-02T03:00:00Z</dcterms:created>
  <cp:lastPrinted>2020-10-09T07:37:00Z</cp:lastPrinted>
  <dcterms:modified xsi:type="dcterms:W3CDTF">2022-08-05T01:01:17Z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FB364C7494F248D7BC046D2DFC9027A2</vt:lpwstr>
  </property>
</Properties>
</file>